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\Desktop\Vajak\Merania\"/>
    </mc:Choice>
  </mc:AlternateContent>
  <bookViews>
    <workbookView xWindow="0" yWindow="0" windowWidth="28725" windowHeight="12510" activeTab="1"/>
  </bookViews>
  <sheets>
    <sheet name="Hárok1" sheetId="1" r:id="rId1"/>
    <sheet name="dne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37" i="2" l="1"/>
  <c r="R37" i="2" s="1"/>
  <c r="Q36" i="2"/>
  <c r="R36" i="2" s="1"/>
  <c r="Q35" i="2"/>
  <c r="R35" i="2" s="1"/>
  <c r="Q34" i="2"/>
  <c r="R34" i="2" s="1"/>
  <c r="Q33" i="2"/>
  <c r="R33" i="2" s="1"/>
  <c r="Q32" i="2"/>
  <c r="R32" i="2" s="1"/>
  <c r="Q31" i="2"/>
  <c r="R31" i="2" s="1"/>
  <c r="Q30" i="2"/>
  <c r="R30" i="2" s="1"/>
  <c r="Q29" i="2"/>
  <c r="R29" i="2" s="1"/>
  <c r="Q28" i="2"/>
  <c r="R28" i="2" s="1"/>
  <c r="Q27" i="2"/>
  <c r="R27" i="2" s="1"/>
  <c r="Q26" i="2"/>
  <c r="R26" i="2" s="1"/>
  <c r="Q25" i="2"/>
  <c r="R25" i="2" s="1"/>
  <c r="Q24" i="2"/>
  <c r="R24" i="2" s="1"/>
  <c r="Q23" i="2"/>
  <c r="R23" i="2" s="1"/>
  <c r="Q22" i="2"/>
  <c r="R22" i="2" s="1"/>
  <c r="Q21" i="2"/>
  <c r="R21" i="2" s="1"/>
  <c r="Q20" i="2"/>
  <c r="R20" i="2" s="1"/>
  <c r="Q19" i="2"/>
  <c r="R19" i="2" s="1"/>
  <c r="Q18" i="2"/>
  <c r="R18" i="2" s="1"/>
  <c r="Q17" i="2"/>
  <c r="R17" i="2" s="1"/>
  <c r="Q16" i="2"/>
  <c r="R16" i="2" s="1"/>
  <c r="Q15" i="2"/>
  <c r="R15" i="2" s="1"/>
  <c r="Q14" i="2"/>
  <c r="R14" i="2" s="1"/>
  <c r="Q13" i="2"/>
  <c r="R13" i="2" s="1"/>
  <c r="Q12" i="2"/>
  <c r="R12" i="2" s="1"/>
  <c r="Q11" i="2"/>
  <c r="R11" i="2" s="1"/>
  <c r="Q10" i="2"/>
  <c r="R10" i="2" s="1"/>
  <c r="Q9" i="2"/>
  <c r="R9" i="2" s="1"/>
  <c r="Q8" i="2"/>
  <c r="R8" i="2" s="1"/>
  <c r="Q7" i="2"/>
  <c r="R7" i="2" s="1"/>
  <c r="Q6" i="2"/>
  <c r="R6" i="2" s="1"/>
  <c r="Q5" i="2"/>
  <c r="R5" i="2" s="1"/>
  <c r="Q4" i="2"/>
  <c r="R4" i="2" s="1"/>
  <c r="R39" i="2" l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R37" i="1" l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39" i="1" l="1"/>
</calcChain>
</file>

<file path=xl/sharedStrings.xml><?xml version="1.0" encoding="utf-8"?>
<sst xmlns="http://schemas.openxmlformats.org/spreadsheetml/2006/main" count="34" uniqueCount="10">
  <si>
    <r>
      <t>U</t>
    </r>
    <r>
      <rPr>
        <b/>
        <vertAlign val="subscript"/>
        <sz val="11"/>
        <color theme="1"/>
        <rFont val="Calibri"/>
        <family val="2"/>
        <charset val="238"/>
        <scheme val="minor"/>
      </rPr>
      <t>BE</t>
    </r>
    <r>
      <rPr>
        <b/>
        <sz val="11"/>
        <color theme="1"/>
        <rFont val="Calibri"/>
        <family val="2"/>
        <charset val="238"/>
        <scheme val="minor"/>
      </rPr>
      <t xml:space="preserve"> [mV]</t>
    </r>
  </si>
  <si>
    <r>
      <t>I</t>
    </r>
    <r>
      <rPr>
        <b/>
        <vertAlign val="subscript"/>
        <sz val="11"/>
        <color theme="1"/>
        <rFont val="Calibri"/>
        <family val="2"/>
        <charset val="238"/>
        <scheme val="minor"/>
      </rPr>
      <t>B</t>
    </r>
    <r>
      <rPr>
        <b/>
        <sz val="11"/>
        <color theme="1"/>
        <rFont val="Calibri"/>
        <family val="2"/>
        <charset val="238"/>
        <scheme val="minor"/>
      </rPr>
      <t xml:space="preserve"> [uA]</t>
    </r>
  </si>
  <si>
    <r>
      <t>U</t>
    </r>
    <r>
      <rPr>
        <b/>
        <vertAlign val="subscript"/>
        <sz val="11"/>
        <color theme="1"/>
        <rFont val="Calibri"/>
        <family val="2"/>
        <charset val="238"/>
        <scheme val="minor"/>
      </rPr>
      <t>CE</t>
    </r>
    <r>
      <rPr>
        <b/>
        <sz val="11"/>
        <color theme="1"/>
        <rFont val="Calibri"/>
        <family val="2"/>
        <charset val="238"/>
        <scheme val="minor"/>
      </rPr>
      <t xml:space="preserve"> [V]</t>
    </r>
  </si>
  <si>
    <r>
      <t>I</t>
    </r>
    <r>
      <rPr>
        <b/>
        <vertAlign val="subscript"/>
        <sz val="11"/>
        <color theme="1"/>
        <rFont val="Calibri"/>
        <family val="2"/>
        <charset val="238"/>
        <scheme val="minor"/>
      </rPr>
      <t>C</t>
    </r>
    <r>
      <rPr>
        <b/>
        <sz val="11"/>
        <color theme="1"/>
        <rFont val="Calibri"/>
        <family val="2"/>
        <charset val="238"/>
        <scheme val="minor"/>
      </rPr>
      <t xml:space="preserve"> [mA]</t>
    </r>
  </si>
  <si>
    <r>
      <t>U</t>
    </r>
    <r>
      <rPr>
        <b/>
        <vertAlign val="subscript"/>
        <sz val="11"/>
        <color theme="1"/>
        <rFont val="Calibri"/>
        <family val="2"/>
        <charset val="238"/>
        <scheme val="minor"/>
      </rPr>
      <t>CE</t>
    </r>
    <r>
      <rPr>
        <b/>
        <sz val="11"/>
        <color theme="1"/>
        <rFont val="Calibri"/>
        <family val="2"/>
        <charset val="238"/>
        <scheme val="minor"/>
      </rPr>
      <t xml:space="preserve"> = 3 V</t>
    </r>
  </si>
  <si>
    <r>
      <t>U</t>
    </r>
    <r>
      <rPr>
        <b/>
        <vertAlign val="subscript"/>
        <sz val="11"/>
        <color theme="1"/>
        <rFont val="Calibri"/>
        <family val="2"/>
        <charset val="238"/>
        <scheme val="minor"/>
      </rPr>
      <t>CE</t>
    </r>
    <r>
      <rPr>
        <b/>
        <sz val="11"/>
        <color theme="1"/>
        <rFont val="Calibri"/>
        <family val="2"/>
        <charset val="238"/>
        <scheme val="minor"/>
      </rPr>
      <t xml:space="preserve"> = 6 V</t>
    </r>
  </si>
  <si>
    <r>
      <t>U</t>
    </r>
    <r>
      <rPr>
        <b/>
        <vertAlign val="subscript"/>
        <sz val="11"/>
        <color theme="1"/>
        <rFont val="Calibri"/>
        <family val="2"/>
        <charset val="238"/>
        <scheme val="minor"/>
      </rPr>
      <t>CE</t>
    </r>
    <r>
      <rPr>
        <b/>
        <sz val="11"/>
        <color theme="1"/>
        <rFont val="Calibri"/>
        <family val="2"/>
        <charset val="238"/>
        <scheme val="minor"/>
      </rPr>
      <t xml:space="preserve"> = 9 V</t>
    </r>
  </si>
  <si>
    <t>Priem. IC</t>
  </si>
  <si>
    <t>H21E</t>
  </si>
  <si>
    <r>
      <t>U</t>
    </r>
    <r>
      <rPr>
        <b/>
        <vertAlign val="subscript"/>
        <sz val="11"/>
        <color theme="1"/>
        <rFont val="Calibri"/>
        <family val="2"/>
        <charset val="238"/>
        <scheme val="minor"/>
      </rPr>
      <t>BE</t>
    </r>
    <r>
      <rPr>
        <b/>
        <sz val="11"/>
        <color theme="1"/>
        <rFont val="Calibri"/>
        <family val="2"/>
        <charset val="238"/>
        <scheme val="minor"/>
      </rPr>
      <t xml:space="preserve"> [V]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</si>
</sst>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vertAlign val="subscript"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2" fontId="0" fillId="0" borderId="0" xfId="0" applyNumberFormat="1"/>
    <xf numFmtId="0" fontId="1" fillId="0" borderId="0" xfId="0" applyFont="1" applyAlignment="1">
      <alignment horizontal="right"/>
    </xf>
    <xf numFmtId="165" fontId="0" fillId="0" borderId="1" xfId="0" applyNumberFormat="1" applyBorder="1"/>
    <xf numFmtId="164" fontId="0" fillId="0" borderId="1" xfId="0" applyNumberFormat="1" applyBorder="1"/>
    <xf numFmtId="165" fontId="0" fillId="0" borderId="2" xfId="0" applyNumberFormat="1" applyBorder="1"/>
    <xf numFmtId="2" fontId="0" fillId="0" borderId="3" xfId="0" applyNumberFormat="1" applyBorder="1"/>
    <xf numFmtId="165" fontId="0" fillId="0" borderId="4" xfId="0" applyNumberFormat="1" applyBorder="1"/>
    <xf numFmtId="164" fontId="0" fillId="0" borderId="5" xfId="0" applyNumberFormat="1" applyBorder="1"/>
    <xf numFmtId="165" fontId="0" fillId="0" borderId="5" xfId="0" applyNumberFormat="1" applyBorder="1"/>
    <xf numFmtId="2" fontId="0" fillId="0" borderId="6" xfId="0" applyNumberFormat="1" applyBorder="1"/>
    <xf numFmtId="165" fontId="0" fillId="0" borderId="7" xfId="0" applyNumberFormat="1" applyBorder="1"/>
    <xf numFmtId="164" fontId="0" fillId="0" borderId="8" xfId="0" applyNumberFormat="1" applyBorder="1"/>
    <xf numFmtId="165" fontId="0" fillId="0" borderId="8" xfId="0" applyNumberFormat="1" applyBorder="1"/>
    <xf numFmtId="2" fontId="0" fillId="0" borderId="9" xfId="0" applyNumberFormat="1" applyBorder="1"/>
    <xf numFmtId="0" fontId="1" fillId="0" borderId="10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2" fontId="0" fillId="0" borderId="8" xfId="0" applyNumberFormat="1" applyBorder="1"/>
    <xf numFmtId="0" fontId="1" fillId="0" borderId="13" xfId="0" applyFont="1" applyBorder="1" applyAlignment="1">
      <alignment horizontal="right"/>
    </xf>
    <xf numFmtId="0" fontId="1" fillId="0" borderId="14" xfId="0" applyFon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1" fillId="0" borderId="0" xfId="0" applyFont="1" applyFill="1" applyBorder="1" applyAlignment="1">
      <alignment horizontal="right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k-SK" baseline="0">
                <a:solidFill>
                  <a:sysClr val="windowText" lastClr="000000"/>
                </a:solidFill>
              </a:rPr>
              <a:t>Prevodové charakteristiky bipolárneho tranzistora typu NPN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Hárok1!$E$3</c:f>
              <c:strCache>
                <c:ptCount val="1"/>
                <c:pt idx="0">
                  <c:v>UCE = 3 V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Hárok1!$E$4:$E$37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0.02</c:v>
                </c:pt>
                <c:pt idx="5">
                  <c:v>0.05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0.2</c:v>
                </c:pt>
                <c:pt idx="10">
                  <c:v>0.3</c:v>
                </c:pt>
                <c:pt idx="11">
                  <c:v>0.44</c:v>
                </c:pt>
                <c:pt idx="12">
                  <c:v>0.65</c:v>
                </c:pt>
                <c:pt idx="13">
                  <c:v>0.94</c:v>
                </c:pt>
                <c:pt idx="14">
                  <c:v>1.28</c:v>
                </c:pt>
                <c:pt idx="15">
                  <c:v>1.6</c:v>
                </c:pt>
                <c:pt idx="16">
                  <c:v>2.0299999999999998</c:v>
                </c:pt>
                <c:pt idx="17">
                  <c:v>2.58</c:v>
                </c:pt>
                <c:pt idx="18">
                  <c:v>3.14</c:v>
                </c:pt>
                <c:pt idx="19">
                  <c:v>3.71</c:v>
                </c:pt>
                <c:pt idx="20">
                  <c:v>4.29</c:v>
                </c:pt>
                <c:pt idx="21">
                  <c:v>5.45</c:v>
                </c:pt>
                <c:pt idx="22">
                  <c:v>6.63</c:v>
                </c:pt>
                <c:pt idx="23">
                  <c:v>7.88</c:v>
                </c:pt>
                <c:pt idx="24">
                  <c:v>9.09</c:v>
                </c:pt>
                <c:pt idx="25">
                  <c:v>10.3</c:v>
                </c:pt>
                <c:pt idx="26">
                  <c:v>11.54</c:v>
                </c:pt>
                <c:pt idx="27">
                  <c:v>13.94</c:v>
                </c:pt>
                <c:pt idx="28">
                  <c:v>17.78</c:v>
                </c:pt>
                <c:pt idx="29">
                  <c:v>24.14</c:v>
                </c:pt>
                <c:pt idx="30">
                  <c:v>27.98</c:v>
                </c:pt>
                <c:pt idx="31">
                  <c:v>34.340000000000003</c:v>
                </c:pt>
                <c:pt idx="32">
                  <c:v>40.479999999999997</c:v>
                </c:pt>
                <c:pt idx="33">
                  <c:v>46.6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Hárok1!$F$3</c:f>
              <c:strCache>
                <c:ptCount val="1"/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Hárok1!$F$4:$F$37</c:f>
            </c:numRef>
          </c:yVal>
          <c:smooth val="0"/>
        </c:ser>
        <c:ser>
          <c:idx val="2"/>
          <c:order val="2"/>
          <c:tx>
            <c:strRef>
              <c:f>Hárok1!$G$3</c:f>
              <c:strCache>
                <c:ptCount val="1"/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Hárok1!$G$4:$G$37</c:f>
            </c:numRef>
          </c:yVal>
          <c:smooth val="0"/>
        </c:ser>
        <c:ser>
          <c:idx val="3"/>
          <c:order val="3"/>
          <c:tx>
            <c:strRef>
              <c:f>Hárok1!$H$3</c:f>
              <c:strCache>
                <c:ptCount val="1"/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Hárok1!$H$4:$H$37</c:f>
            </c:numRef>
          </c:yVal>
          <c:smooth val="0"/>
        </c:ser>
        <c:ser>
          <c:idx val="4"/>
          <c:order val="4"/>
          <c:tx>
            <c:strRef>
              <c:f>Hárok1!$I$3</c:f>
              <c:strCache>
                <c:ptCount val="1"/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Hárok1!$I$4:$I$37</c:f>
            </c:numRef>
          </c:yVal>
          <c:smooth val="0"/>
        </c:ser>
        <c:ser>
          <c:idx val="5"/>
          <c:order val="5"/>
          <c:tx>
            <c:strRef>
              <c:f>Hárok1!$J$3</c:f>
              <c:strCache>
                <c:ptCount val="1"/>
                <c:pt idx="0">
                  <c:v>UCE = 6 V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Hárok1!$J$4:$J$37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0.02</c:v>
                </c:pt>
                <c:pt idx="5">
                  <c:v>0.05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0.2</c:v>
                </c:pt>
                <c:pt idx="10">
                  <c:v>0.3</c:v>
                </c:pt>
                <c:pt idx="11">
                  <c:v>0.44</c:v>
                </c:pt>
                <c:pt idx="12">
                  <c:v>0.66</c:v>
                </c:pt>
                <c:pt idx="13">
                  <c:v>0.97</c:v>
                </c:pt>
                <c:pt idx="14">
                  <c:v>1.28</c:v>
                </c:pt>
                <c:pt idx="15">
                  <c:v>1.62</c:v>
                </c:pt>
                <c:pt idx="16">
                  <c:v>2.0699999999999998</c:v>
                </c:pt>
                <c:pt idx="17">
                  <c:v>2.63</c:v>
                </c:pt>
                <c:pt idx="18">
                  <c:v>3.21</c:v>
                </c:pt>
                <c:pt idx="19">
                  <c:v>3.8</c:v>
                </c:pt>
                <c:pt idx="20">
                  <c:v>4.3899999999999997</c:v>
                </c:pt>
                <c:pt idx="21">
                  <c:v>5.61</c:v>
                </c:pt>
                <c:pt idx="22">
                  <c:v>6.82</c:v>
                </c:pt>
                <c:pt idx="23">
                  <c:v>8.19</c:v>
                </c:pt>
                <c:pt idx="24">
                  <c:v>9.4499999999999993</c:v>
                </c:pt>
                <c:pt idx="25">
                  <c:v>10.75</c:v>
                </c:pt>
                <c:pt idx="26">
                  <c:v>12.07</c:v>
                </c:pt>
                <c:pt idx="27">
                  <c:v>14.75</c:v>
                </c:pt>
                <c:pt idx="28">
                  <c:v>18.88</c:v>
                </c:pt>
                <c:pt idx="29">
                  <c:v>26.16</c:v>
                </c:pt>
                <c:pt idx="30">
                  <c:v>29.03</c:v>
                </c:pt>
                <c:pt idx="31">
                  <c:v>35.200000000000003</c:v>
                </c:pt>
                <c:pt idx="32">
                  <c:v>41.3</c:v>
                </c:pt>
                <c:pt idx="33">
                  <c:v>47.9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Hárok1!$K$3</c:f>
              <c:strCache>
                <c:ptCount val="1"/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Hárok1!$K$4:$K$37</c:f>
            </c:numRef>
          </c:yVal>
          <c:smooth val="0"/>
        </c:ser>
        <c:ser>
          <c:idx val="7"/>
          <c:order val="7"/>
          <c:tx>
            <c:strRef>
              <c:f>Hárok1!$L$3</c:f>
              <c:strCache>
                <c:ptCount val="1"/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Hárok1!$L$4:$L$37</c:f>
            </c:numRef>
          </c:yVal>
          <c:smooth val="0"/>
        </c:ser>
        <c:ser>
          <c:idx val="8"/>
          <c:order val="8"/>
          <c:tx>
            <c:strRef>
              <c:f>Hárok1!$M$3</c:f>
              <c:strCache>
                <c:ptCount val="1"/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Hárok1!$M$4:$M$37</c:f>
            </c:numRef>
          </c:yVal>
          <c:smooth val="0"/>
        </c:ser>
        <c:ser>
          <c:idx val="9"/>
          <c:order val="9"/>
          <c:tx>
            <c:strRef>
              <c:f>Hárok1!$N$3</c:f>
              <c:strCache>
                <c:ptCount val="1"/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Hárok1!$N$4:$N$37</c:f>
            </c:numRef>
          </c:yVal>
          <c:smooth val="0"/>
        </c:ser>
        <c:ser>
          <c:idx val="10"/>
          <c:order val="10"/>
          <c:tx>
            <c:strRef>
              <c:f>Hárok1!$O$3</c:f>
              <c:strCache>
                <c:ptCount val="1"/>
                <c:pt idx="0">
                  <c:v>UCE = 9 V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Hárok1!$O$4:$O$37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0.02</c:v>
                </c:pt>
                <c:pt idx="5">
                  <c:v>0.04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0.16</c:v>
                </c:pt>
                <c:pt idx="9">
                  <c:v>0.21</c:v>
                </c:pt>
                <c:pt idx="10">
                  <c:v>0.3</c:v>
                </c:pt>
                <c:pt idx="11">
                  <c:v>0.45</c:v>
                </c:pt>
                <c:pt idx="12">
                  <c:v>0.66</c:v>
                </c:pt>
                <c:pt idx="13">
                  <c:v>0.98</c:v>
                </c:pt>
                <c:pt idx="14">
                  <c:v>1.3</c:v>
                </c:pt>
                <c:pt idx="15">
                  <c:v>1.64</c:v>
                </c:pt>
                <c:pt idx="16">
                  <c:v>2.1</c:v>
                </c:pt>
                <c:pt idx="17">
                  <c:v>2.69</c:v>
                </c:pt>
                <c:pt idx="18">
                  <c:v>3.3</c:v>
                </c:pt>
                <c:pt idx="19">
                  <c:v>3.9</c:v>
                </c:pt>
                <c:pt idx="20">
                  <c:v>4.55</c:v>
                </c:pt>
                <c:pt idx="21">
                  <c:v>5.78</c:v>
                </c:pt>
                <c:pt idx="22">
                  <c:v>7.26</c:v>
                </c:pt>
                <c:pt idx="23">
                  <c:v>8.6</c:v>
                </c:pt>
                <c:pt idx="24">
                  <c:v>9.94</c:v>
                </c:pt>
                <c:pt idx="25">
                  <c:v>10.89</c:v>
                </c:pt>
                <c:pt idx="26">
                  <c:v>11.99</c:v>
                </c:pt>
                <c:pt idx="27">
                  <c:v>15.5</c:v>
                </c:pt>
                <c:pt idx="28">
                  <c:v>19.2</c:v>
                </c:pt>
                <c:pt idx="29">
                  <c:v>26.5</c:v>
                </c:pt>
                <c:pt idx="30">
                  <c:v>34.5</c:v>
                </c:pt>
                <c:pt idx="31">
                  <c:v>43.9</c:v>
                </c:pt>
                <c:pt idx="32">
                  <c:v>51.6</c:v>
                </c:pt>
                <c:pt idx="33">
                  <c:v>62.3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038888"/>
        <c:axId val="76979488"/>
      </c:scatterChart>
      <c:valAx>
        <c:axId val="198038888"/>
        <c:scaling>
          <c:logBase val="10"/>
          <c:orientation val="minMax"/>
          <c:max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76979488"/>
        <c:crosses val="autoZero"/>
        <c:crossBetween val="midCat"/>
      </c:valAx>
      <c:valAx>
        <c:axId val="76979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8038888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278459378624182"/>
          <c:y val="0.15862216618693056"/>
          <c:w val="0.320950195863"/>
          <c:h val="0.156596648983831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k-SK" baseline="0">
                <a:solidFill>
                  <a:sysClr val="windowText" lastClr="000000"/>
                </a:solidFill>
              </a:rPr>
              <a:t>Prevodové charakteristiky bipolárneho tranzistora typu NPN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Hárok1!$E$3</c:f>
              <c:strCache>
                <c:ptCount val="1"/>
                <c:pt idx="0">
                  <c:v>UCE = 3 V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Hárok1!$E$4:$E$37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0.02</c:v>
                </c:pt>
                <c:pt idx="5">
                  <c:v>0.05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0.2</c:v>
                </c:pt>
                <c:pt idx="10">
                  <c:v>0.3</c:v>
                </c:pt>
                <c:pt idx="11">
                  <c:v>0.44</c:v>
                </c:pt>
                <c:pt idx="12">
                  <c:v>0.65</c:v>
                </c:pt>
                <c:pt idx="13">
                  <c:v>0.94</c:v>
                </c:pt>
                <c:pt idx="14">
                  <c:v>1.28</c:v>
                </c:pt>
                <c:pt idx="15">
                  <c:v>1.6</c:v>
                </c:pt>
                <c:pt idx="16">
                  <c:v>2.0299999999999998</c:v>
                </c:pt>
                <c:pt idx="17">
                  <c:v>2.58</c:v>
                </c:pt>
                <c:pt idx="18">
                  <c:v>3.14</c:v>
                </c:pt>
                <c:pt idx="19">
                  <c:v>3.71</c:v>
                </c:pt>
                <c:pt idx="20">
                  <c:v>4.29</c:v>
                </c:pt>
                <c:pt idx="21">
                  <c:v>5.45</c:v>
                </c:pt>
                <c:pt idx="22">
                  <c:v>6.63</c:v>
                </c:pt>
                <c:pt idx="23">
                  <c:v>7.88</c:v>
                </c:pt>
                <c:pt idx="24">
                  <c:v>9.09</c:v>
                </c:pt>
                <c:pt idx="25">
                  <c:v>10.3</c:v>
                </c:pt>
                <c:pt idx="26">
                  <c:v>11.54</c:v>
                </c:pt>
                <c:pt idx="27">
                  <c:v>13.94</c:v>
                </c:pt>
                <c:pt idx="28">
                  <c:v>17.78</c:v>
                </c:pt>
                <c:pt idx="29">
                  <c:v>24.14</c:v>
                </c:pt>
                <c:pt idx="30">
                  <c:v>27.98</c:v>
                </c:pt>
                <c:pt idx="31">
                  <c:v>34.340000000000003</c:v>
                </c:pt>
                <c:pt idx="32">
                  <c:v>40.479999999999997</c:v>
                </c:pt>
                <c:pt idx="33">
                  <c:v>46.6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Hárok1!$F$3</c:f>
              <c:strCache>
                <c:ptCount val="1"/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Hárok1!$F$4:$F$37</c:f>
            </c:numRef>
          </c:yVal>
          <c:smooth val="0"/>
        </c:ser>
        <c:ser>
          <c:idx val="2"/>
          <c:order val="2"/>
          <c:tx>
            <c:strRef>
              <c:f>Hárok1!$G$3</c:f>
              <c:strCache>
                <c:ptCount val="1"/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Hárok1!$G$4:$G$37</c:f>
            </c:numRef>
          </c:yVal>
          <c:smooth val="0"/>
        </c:ser>
        <c:ser>
          <c:idx val="3"/>
          <c:order val="3"/>
          <c:tx>
            <c:strRef>
              <c:f>Hárok1!$H$3</c:f>
              <c:strCache>
                <c:ptCount val="1"/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Hárok1!$H$4:$H$37</c:f>
            </c:numRef>
          </c:yVal>
          <c:smooth val="0"/>
        </c:ser>
        <c:ser>
          <c:idx val="4"/>
          <c:order val="4"/>
          <c:tx>
            <c:strRef>
              <c:f>Hárok1!$I$3</c:f>
              <c:strCache>
                <c:ptCount val="1"/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Hárok1!$I$4:$I$37</c:f>
            </c:numRef>
          </c:yVal>
          <c:smooth val="0"/>
        </c:ser>
        <c:ser>
          <c:idx val="5"/>
          <c:order val="5"/>
          <c:tx>
            <c:strRef>
              <c:f>Hárok1!$J$3</c:f>
              <c:strCache>
                <c:ptCount val="1"/>
                <c:pt idx="0">
                  <c:v>UCE = 6 V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Hárok1!$J$4:$J$37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0.02</c:v>
                </c:pt>
                <c:pt idx="5">
                  <c:v>0.05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0.2</c:v>
                </c:pt>
                <c:pt idx="10">
                  <c:v>0.3</c:v>
                </c:pt>
                <c:pt idx="11">
                  <c:v>0.44</c:v>
                </c:pt>
                <c:pt idx="12">
                  <c:v>0.66</c:v>
                </c:pt>
                <c:pt idx="13">
                  <c:v>0.97</c:v>
                </c:pt>
                <c:pt idx="14">
                  <c:v>1.28</c:v>
                </c:pt>
                <c:pt idx="15">
                  <c:v>1.62</c:v>
                </c:pt>
                <c:pt idx="16">
                  <c:v>2.0699999999999998</c:v>
                </c:pt>
                <c:pt idx="17">
                  <c:v>2.63</c:v>
                </c:pt>
                <c:pt idx="18">
                  <c:v>3.21</c:v>
                </c:pt>
                <c:pt idx="19">
                  <c:v>3.8</c:v>
                </c:pt>
                <c:pt idx="20">
                  <c:v>4.3899999999999997</c:v>
                </c:pt>
                <c:pt idx="21">
                  <c:v>5.61</c:v>
                </c:pt>
                <c:pt idx="22">
                  <c:v>6.82</c:v>
                </c:pt>
                <c:pt idx="23">
                  <c:v>8.19</c:v>
                </c:pt>
                <c:pt idx="24">
                  <c:v>9.4499999999999993</c:v>
                </c:pt>
                <c:pt idx="25">
                  <c:v>10.75</c:v>
                </c:pt>
                <c:pt idx="26">
                  <c:v>12.07</c:v>
                </c:pt>
                <c:pt idx="27">
                  <c:v>14.75</c:v>
                </c:pt>
                <c:pt idx="28">
                  <c:v>18.88</c:v>
                </c:pt>
                <c:pt idx="29">
                  <c:v>26.16</c:v>
                </c:pt>
                <c:pt idx="30">
                  <c:v>29.03</c:v>
                </c:pt>
                <c:pt idx="31">
                  <c:v>35.200000000000003</c:v>
                </c:pt>
                <c:pt idx="32">
                  <c:v>41.3</c:v>
                </c:pt>
                <c:pt idx="33">
                  <c:v>47.9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Hárok1!$K$3</c:f>
              <c:strCache>
                <c:ptCount val="1"/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Hárok1!$K$4:$K$37</c:f>
            </c:numRef>
          </c:yVal>
          <c:smooth val="0"/>
        </c:ser>
        <c:ser>
          <c:idx val="7"/>
          <c:order val="7"/>
          <c:tx>
            <c:strRef>
              <c:f>Hárok1!$L$3</c:f>
              <c:strCache>
                <c:ptCount val="1"/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Hárok1!$L$4:$L$37</c:f>
            </c:numRef>
          </c:yVal>
          <c:smooth val="0"/>
        </c:ser>
        <c:ser>
          <c:idx val="8"/>
          <c:order val="8"/>
          <c:tx>
            <c:strRef>
              <c:f>Hárok1!$M$3</c:f>
              <c:strCache>
                <c:ptCount val="1"/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Hárok1!$M$4:$M$37</c:f>
            </c:numRef>
          </c:yVal>
          <c:smooth val="0"/>
        </c:ser>
        <c:ser>
          <c:idx val="9"/>
          <c:order val="9"/>
          <c:tx>
            <c:strRef>
              <c:f>Hárok1!$N$3</c:f>
              <c:strCache>
                <c:ptCount val="1"/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Hárok1!$N$4:$N$37</c:f>
            </c:numRef>
          </c:yVal>
          <c:smooth val="0"/>
        </c:ser>
        <c:ser>
          <c:idx val="10"/>
          <c:order val="10"/>
          <c:tx>
            <c:strRef>
              <c:f>Hárok1!$O$3</c:f>
              <c:strCache>
                <c:ptCount val="1"/>
                <c:pt idx="0">
                  <c:v>UCE = 9 V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Hárok1!$O$4:$O$37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0.02</c:v>
                </c:pt>
                <c:pt idx="5">
                  <c:v>0.04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0.16</c:v>
                </c:pt>
                <c:pt idx="9">
                  <c:v>0.21</c:v>
                </c:pt>
                <c:pt idx="10">
                  <c:v>0.3</c:v>
                </c:pt>
                <c:pt idx="11">
                  <c:v>0.45</c:v>
                </c:pt>
                <c:pt idx="12">
                  <c:v>0.66</c:v>
                </c:pt>
                <c:pt idx="13">
                  <c:v>0.98</c:v>
                </c:pt>
                <c:pt idx="14">
                  <c:v>1.3</c:v>
                </c:pt>
                <c:pt idx="15">
                  <c:v>1.64</c:v>
                </c:pt>
                <c:pt idx="16">
                  <c:v>2.1</c:v>
                </c:pt>
                <c:pt idx="17">
                  <c:v>2.69</c:v>
                </c:pt>
                <c:pt idx="18">
                  <c:v>3.3</c:v>
                </c:pt>
                <c:pt idx="19">
                  <c:v>3.9</c:v>
                </c:pt>
                <c:pt idx="20">
                  <c:v>4.55</c:v>
                </c:pt>
                <c:pt idx="21">
                  <c:v>5.78</c:v>
                </c:pt>
                <c:pt idx="22">
                  <c:v>7.26</c:v>
                </c:pt>
                <c:pt idx="23">
                  <c:v>8.6</c:v>
                </c:pt>
                <c:pt idx="24">
                  <c:v>9.94</c:v>
                </c:pt>
                <c:pt idx="25">
                  <c:v>10.89</c:v>
                </c:pt>
                <c:pt idx="26">
                  <c:v>11.99</c:v>
                </c:pt>
                <c:pt idx="27">
                  <c:v>15.5</c:v>
                </c:pt>
                <c:pt idx="28">
                  <c:v>19.2</c:v>
                </c:pt>
                <c:pt idx="29">
                  <c:v>26.5</c:v>
                </c:pt>
                <c:pt idx="30">
                  <c:v>34.5</c:v>
                </c:pt>
                <c:pt idx="31">
                  <c:v>43.9</c:v>
                </c:pt>
                <c:pt idx="32">
                  <c:v>51.6</c:v>
                </c:pt>
                <c:pt idx="33">
                  <c:v>62.3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830896"/>
        <c:axId val="199946392"/>
      </c:scatterChart>
      <c:valAx>
        <c:axId val="199830896"/>
        <c:scaling>
          <c:orientation val="minMax"/>
          <c:max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9946392"/>
        <c:crosses val="autoZero"/>
        <c:crossBetween val="midCat"/>
      </c:valAx>
      <c:valAx>
        <c:axId val="199946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9830896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278459378624182"/>
          <c:y val="0.15862216618693056"/>
          <c:w val="0.320950195863"/>
          <c:h val="0.156596648983831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k-SK" baseline="0">
                <a:solidFill>
                  <a:sysClr val="windowText" lastClr="000000"/>
                </a:solidFill>
              </a:rPr>
              <a:t>Prevodové charakteristiky bipolárneho tranzistora typu NPN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dnes!$E$3</c:f>
              <c:strCache>
                <c:ptCount val="1"/>
                <c:pt idx="0">
                  <c:v>UCE = 3 V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dnes!$C$4:$D$37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dnes!$E$4:$E$37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0.02</c:v>
                </c:pt>
                <c:pt idx="4">
                  <c:v>0.03</c:v>
                </c:pt>
                <c:pt idx="5">
                  <c:v>0.05</c:v>
                </c:pt>
                <c:pt idx="6">
                  <c:v>7.0000000000000007E-2</c:v>
                </c:pt>
                <c:pt idx="7">
                  <c:v>0.12</c:v>
                </c:pt>
                <c:pt idx="8">
                  <c:v>0.17</c:v>
                </c:pt>
                <c:pt idx="9">
                  <c:v>0.22</c:v>
                </c:pt>
                <c:pt idx="10">
                  <c:v>0.32</c:v>
                </c:pt>
                <c:pt idx="11">
                  <c:v>0.46</c:v>
                </c:pt>
                <c:pt idx="12">
                  <c:v>0.67</c:v>
                </c:pt>
                <c:pt idx="13">
                  <c:v>0.99</c:v>
                </c:pt>
                <c:pt idx="14">
                  <c:v>1.3</c:v>
                </c:pt>
                <c:pt idx="15">
                  <c:v>1.63</c:v>
                </c:pt>
                <c:pt idx="16">
                  <c:v>2.0499999999999998</c:v>
                </c:pt>
                <c:pt idx="17">
                  <c:v>2.61</c:v>
                </c:pt>
                <c:pt idx="18">
                  <c:v>3.18</c:v>
                </c:pt>
                <c:pt idx="19">
                  <c:v>3.77</c:v>
                </c:pt>
                <c:pt idx="20">
                  <c:v>4.3099999999999996</c:v>
                </c:pt>
                <c:pt idx="21">
                  <c:v>5.46</c:v>
                </c:pt>
                <c:pt idx="22">
                  <c:v>6.65</c:v>
                </c:pt>
                <c:pt idx="23">
                  <c:v>7.83</c:v>
                </c:pt>
                <c:pt idx="24">
                  <c:v>9.07</c:v>
                </c:pt>
                <c:pt idx="25">
                  <c:v>10.26</c:v>
                </c:pt>
                <c:pt idx="26">
                  <c:v>11.48</c:v>
                </c:pt>
                <c:pt idx="27">
                  <c:v>14.03</c:v>
                </c:pt>
                <c:pt idx="28">
                  <c:v>17.75</c:v>
                </c:pt>
                <c:pt idx="29">
                  <c:v>23.8</c:v>
                </c:pt>
                <c:pt idx="30">
                  <c:v>30.52</c:v>
                </c:pt>
                <c:pt idx="31">
                  <c:v>37.270000000000003</c:v>
                </c:pt>
                <c:pt idx="32">
                  <c:v>45.1</c:v>
                </c:pt>
                <c:pt idx="33">
                  <c:v>51.96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Hárok1!$F$3</c:f>
              <c:strCache>
                <c:ptCount val="1"/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Hárok1!$F$4:$F$37</c:f>
            </c:numRef>
          </c:yVal>
          <c:smooth val="0"/>
        </c:ser>
        <c:ser>
          <c:idx val="2"/>
          <c:order val="2"/>
          <c:tx>
            <c:strRef>
              <c:f>Hárok1!$G$3</c:f>
              <c:strCache>
                <c:ptCount val="1"/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Hárok1!$G$4:$G$37</c:f>
            </c:numRef>
          </c:yVal>
          <c:smooth val="0"/>
        </c:ser>
        <c:ser>
          <c:idx val="3"/>
          <c:order val="3"/>
          <c:tx>
            <c:strRef>
              <c:f>Hárok1!$H$3</c:f>
              <c:strCache>
                <c:ptCount val="1"/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Hárok1!$H$4:$H$37</c:f>
            </c:numRef>
          </c:yVal>
          <c:smooth val="0"/>
        </c:ser>
        <c:ser>
          <c:idx val="4"/>
          <c:order val="4"/>
          <c:tx>
            <c:strRef>
              <c:f>Hárok1!$I$3</c:f>
              <c:strCache>
                <c:ptCount val="1"/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Hárok1!$I$4:$I$37</c:f>
            </c:numRef>
          </c:yVal>
          <c:smooth val="0"/>
        </c:ser>
        <c:ser>
          <c:idx val="5"/>
          <c:order val="5"/>
          <c:tx>
            <c:strRef>
              <c:f>dnes!$J$3</c:f>
              <c:strCache>
                <c:ptCount val="1"/>
                <c:pt idx="0">
                  <c:v>UCE = 6 V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dnes!$C$4:$D$37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dnes!$J$4:$J$37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0.03</c:v>
                </c:pt>
                <c:pt idx="5">
                  <c:v>0.04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0.2</c:v>
                </c:pt>
                <c:pt idx="10">
                  <c:v>0.3</c:v>
                </c:pt>
                <c:pt idx="11">
                  <c:v>0.45</c:v>
                </c:pt>
                <c:pt idx="12">
                  <c:v>0.65</c:v>
                </c:pt>
                <c:pt idx="13">
                  <c:v>0.97</c:v>
                </c:pt>
                <c:pt idx="14">
                  <c:v>1.29</c:v>
                </c:pt>
                <c:pt idx="15">
                  <c:v>1.6</c:v>
                </c:pt>
                <c:pt idx="16">
                  <c:v>2.0499999999999998</c:v>
                </c:pt>
                <c:pt idx="17">
                  <c:v>2.62</c:v>
                </c:pt>
                <c:pt idx="18">
                  <c:v>3.18</c:v>
                </c:pt>
                <c:pt idx="19">
                  <c:v>3.78</c:v>
                </c:pt>
                <c:pt idx="20">
                  <c:v>4.37</c:v>
                </c:pt>
                <c:pt idx="21">
                  <c:v>5.57</c:v>
                </c:pt>
                <c:pt idx="22">
                  <c:v>6.8</c:v>
                </c:pt>
                <c:pt idx="23">
                  <c:v>9.4600000000000009</c:v>
                </c:pt>
                <c:pt idx="24">
                  <c:v>9.23</c:v>
                </c:pt>
                <c:pt idx="25">
                  <c:v>10.47</c:v>
                </c:pt>
                <c:pt idx="26">
                  <c:v>11.9</c:v>
                </c:pt>
                <c:pt idx="27">
                  <c:v>14.74</c:v>
                </c:pt>
                <c:pt idx="28">
                  <c:v>18.36</c:v>
                </c:pt>
                <c:pt idx="29">
                  <c:v>25.58</c:v>
                </c:pt>
                <c:pt idx="30">
                  <c:v>33.21</c:v>
                </c:pt>
                <c:pt idx="31">
                  <c:v>40</c:v>
                </c:pt>
                <c:pt idx="32">
                  <c:v>51.84</c:v>
                </c:pt>
                <c:pt idx="33">
                  <c:v>59.15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Hárok1!$K$3</c:f>
              <c:strCache>
                <c:ptCount val="1"/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Hárok1!$K$4:$K$37</c:f>
            </c:numRef>
          </c:yVal>
          <c:smooth val="0"/>
        </c:ser>
        <c:ser>
          <c:idx val="7"/>
          <c:order val="7"/>
          <c:tx>
            <c:strRef>
              <c:f>Hárok1!$L$3</c:f>
              <c:strCache>
                <c:ptCount val="1"/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Hárok1!$L$4:$L$37</c:f>
            </c:numRef>
          </c:yVal>
          <c:smooth val="0"/>
        </c:ser>
        <c:ser>
          <c:idx val="8"/>
          <c:order val="8"/>
          <c:tx>
            <c:strRef>
              <c:f>Hárok1!$M$3</c:f>
              <c:strCache>
                <c:ptCount val="1"/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Hárok1!$M$4:$M$37</c:f>
            </c:numRef>
          </c:yVal>
          <c:smooth val="0"/>
        </c:ser>
        <c:ser>
          <c:idx val="9"/>
          <c:order val="9"/>
          <c:tx>
            <c:strRef>
              <c:f>Hárok1!$N$3</c:f>
              <c:strCache>
                <c:ptCount val="1"/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Hárok1!$N$4:$N$37</c:f>
            </c:numRef>
          </c:yVal>
          <c:smooth val="0"/>
        </c:ser>
        <c:ser>
          <c:idx val="10"/>
          <c:order val="10"/>
          <c:tx>
            <c:strRef>
              <c:f>dnes!$O$3</c:f>
              <c:strCache>
                <c:ptCount val="1"/>
                <c:pt idx="0">
                  <c:v>UCE = 9 V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dnes!$C$4:$D$37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dnes!$O$4:$O$37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0.03</c:v>
                </c:pt>
                <c:pt idx="5">
                  <c:v>0.05</c:v>
                </c:pt>
                <c:pt idx="6">
                  <c:v>7.0000000000000007E-2</c:v>
                </c:pt>
                <c:pt idx="7">
                  <c:v>0.12</c:v>
                </c:pt>
                <c:pt idx="8">
                  <c:v>0.17</c:v>
                </c:pt>
                <c:pt idx="9">
                  <c:v>0.22</c:v>
                </c:pt>
                <c:pt idx="10">
                  <c:v>0.32</c:v>
                </c:pt>
                <c:pt idx="11">
                  <c:v>0.47</c:v>
                </c:pt>
                <c:pt idx="12">
                  <c:v>0.67</c:v>
                </c:pt>
                <c:pt idx="13">
                  <c:v>0.99</c:v>
                </c:pt>
                <c:pt idx="14">
                  <c:v>1.32</c:v>
                </c:pt>
                <c:pt idx="15">
                  <c:v>1.66</c:v>
                </c:pt>
                <c:pt idx="16">
                  <c:v>2.12</c:v>
                </c:pt>
                <c:pt idx="17">
                  <c:v>2.69</c:v>
                </c:pt>
                <c:pt idx="18">
                  <c:v>3.28</c:v>
                </c:pt>
                <c:pt idx="19">
                  <c:v>3.87</c:v>
                </c:pt>
                <c:pt idx="20">
                  <c:v>4.49</c:v>
                </c:pt>
                <c:pt idx="21">
                  <c:v>5.75</c:v>
                </c:pt>
                <c:pt idx="22">
                  <c:v>7.02</c:v>
                </c:pt>
                <c:pt idx="23">
                  <c:v>8.35</c:v>
                </c:pt>
                <c:pt idx="24">
                  <c:v>9.68</c:v>
                </c:pt>
                <c:pt idx="25">
                  <c:v>11.1</c:v>
                </c:pt>
                <c:pt idx="26">
                  <c:v>12.48</c:v>
                </c:pt>
                <c:pt idx="27">
                  <c:v>15.26</c:v>
                </c:pt>
                <c:pt idx="28">
                  <c:v>19.899999999999999</c:v>
                </c:pt>
                <c:pt idx="29">
                  <c:v>27.71</c:v>
                </c:pt>
                <c:pt idx="30">
                  <c:v>37.25</c:v>
                </c:pt>
                <c:pt idx="31">
                  <c:v>45.3</c:v>
                </c:pt>
                <c:pt idx="32">
                  <c:v>55.4</c:v>
                </c:pt>
                <c:pt idx="33">
                  <c:v>65.5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130912"/>
        <c:axId val="200529480"/>
      </c:scatterChart>
      <c:valAx>
        <c:axId val="200130912"/>
        <c:scaling>
          <c:logBase val="10"/>
          <c:orientation val="minMax"/>
          <c:max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529480"/>
        <c:crosses val="autoZero"/>
        <c:crossBetween val="midCat"/>
      </c:valAx>
      <c:valAx>
        <c:axId val="200529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130912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278459378624182"/>
          <c:y val="0.15862216618693056"/>
          <c:w val="0.320950195863"/>
          <c:h val="0.156596648983831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k-SK" baseline="0">
                <a:solidFill>
                  <a:sysClr val="windowText" lastClr="000000"/>
                </a:solidFill>
              </a:rPr>
              <a:t>Prevodové charakteristiky bipolárneho tranzistora typu NPN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dnes!$E$3</c:f>
              <c:strCache>
                <c:ptCount val="1"/>
                <c:pt idx="0">
                  <c:v>UCE = 3 V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dnes!$C$4:$D$37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dnes!$E$4:$E$37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0.03</c:v>
                </c:pt>
                <c:pt idx="3">
                  <c:v>0.02</c:v>
                </c:pt>
                <c:pt idx="4">
                  <c:v>0.03</c:v>
                </c:pt>
                <c:pt idx="5">
                  <c:v>0.05</c:v>
                </c:pt>
                <c:pt idx="6">
                  <c:v>7.0000000000000007E-2</c:v>
                </c:pt>
                <c:pt idx="7">
                  <c:v>0.12</c:v>
                </c:pt>
                <c:pt idx="8">
                  <c:v>0.17</c:v>
                </c:pt>
                <c:pt idx="9">
                  <c:v>0.22</c:v>
                </c:pt>
                <c:pt idx="10">
                  <c:v>0.32</c:v>
                </c:pt>
                <c:pt idx="11">
                  <c:v>0.46</c:v>
                </c:pt>
                <c:pt idx="12">
                  <c:v>0.67</c:v>
                </c:pt>
                <c:pt idx="13">
                  <c:v>0.99</c:v>
                </c:pt>
                <c:pt idx="14">
                  <c:v>1.3</c:v>
                </c:pt>
                <c:pt idx="15">
                  <c:v>1.63</c:v>
                </c:pt>
                <c:pt idx="16">
                  <c:v>2.0499999999999998</c:v>
                </c:pt>
                <c:pt idx="17">
                  <c:v>2.61</c:v>
                </c:pt>
                <c:pt idx="18">
                  <c:v>3.18</c:v>
                </c:pt>
                <c:pt idx="19">
                  <c:v>3.77</c:v>
                </c:pt>
                <c:pt idx="20">
                  <c:v>4.3099999999999996</c:v>
                </c:pt>
                <c:pt idx="21">
                  <c:v>5.46</c:v>
                </c:pt>
                <c:pt idx="22">
                  <c:v>6.65</c:v>
                </c:pt>
                <c:pt idx="23">
                  <c:v>7.83</c:v>
                </c:pt>
                <c:pt idx="24">
                  <c:v>9.07</c:v>
                </c:pt>
                <c:pt idx="25">
                  <c:v>10.26</c:v>
                </c:pt>
                <c:pt idx="26">
                  <c:v>11.48</c:v>
                </c:pt>
                <c:pt idx="27">
                  <c:v>14.03</c:v>
                </c:pt>
                <c:pt idx="28">
                  <c:v>17.75</c:v>
                </c:pt>
                <c:pt idx="29">
                  <c:v>23.8</c:v>
                </c:pt>
                <c:pt idx="30">
                  <c:v>30.52</c:v>
                </c:pt>
                <c:pt idx="31">
                  <c:v>37.270000000000003</c:v>
                </c:pt>
                <c:pt idx="32">
                  <c:v>45.1</c:v>
                </c:pt>
                <c:pt idx="33">
                  <c:v>51.96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Hárok1!$F$3</c:f>
              <c:strCache>
                <c:ptCount val="1"/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Hárok1!$F$4:$F$37</c:f>
            </c:numRef>
          </c:yVal>
          <c:smooth val="0"/>
        </c:ser>
        <c:ser>
          <c:idx val="2"/>
          <c:order val="2"/>
          <c:tx>
            <c:strRef>
              <c:f>Hárok1!$G$3</c:f>
              <c:strCache>
                <c:ptCount val="1"/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Hárok1!$G$4:$G$37</c:f>
            </c:numRef>
          </c:yVal>
          <c:smooth val="0"/>
        </c:ser>
        <c:ser>
          <c:idx val="3"/>
          <c:order val="3"/>
          <c:tx>
            <c:strRef>
              <c:f>Hárok1!$H$3</c:f>
              <c:strCache>
                <c:ptCount val="1"/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Hárok1!$H$4:$H$37</c:f>
            </c:numRef>
          </c:yVal>
          <c:smooth val="0"/>
        </c:ser>
        <c:ser>
          <c:idx val="4"/>
          <c:order val="4"/>
          <c:tx>
            <c:strRef>
              <c:f>Hárok1!$I$3</c:f>
              <c:strCache>
                <c:ptCount val="1"/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Hárok1!$I$4:$I$37</c:f>
            </c:numRef>
          </c:yVal>
          <c:smooth val="0"/>
        </c:ser>
        <c:ser>
          <c:idx val="5"/>
          <c:order val="5"/>
          <c:tx>
            <c:strRef>
              <c:f>dnes!$J$3</c:f>
              <c:strCache>
                <c:ptCount val="1"/>
                <c:pt idx="0">
                  <c:v>UCE = 6 V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dnes!$C$4:$D$37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dnes!$J$4:$J$37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0.03</c:v>
                </c:pt>
                <c:pt idx="5">
                  <c:v>0.04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0.2</c:v>
                </c:pt>
                <c:pt idx="10">
                  <c:v>0.3</c:v>
                </c:pt>
                <c:pt idx="11">
                  <c:v>0.45</c:v>
                </c:pt>
                <c:pt idx="12">
                  <c:v>0.65</c:v>
                </c:pt>
                <c:pt idx="13">
                  <c:v>0.97</c:v>
                </c:pt>
                <c:pt idx="14">
                  <c:v>1.29</c:v>
                </c:pt>
                <c:pt idx="15">
                  <c:v>1.6</c:v>
                </c:pt>
                <c:pt idx="16">
                  <c:v>2.0499999999999998</c:v>
                </c:pt>
                <c:pt idx="17">
                  <c:v>2.62</c:v>
                </c:pt>
                <c:pt idx="18">
                  <c:v>3.18</c:v>
                </c:pt>
                <c:pt idx="19">
                  <c:v>3.78</c:v>
                </c:pt>
                <c:pt idx="20">
                  <c:v>4.37</c:v>
                </c:pt>
                <c:pt idx="21">
                  <c:v>5.57</c:v>
                </c:pt>
                <c:pt idx="22">
                  <c:v>6.8</c:v>
                </c:pt>
                <c:pt idx="23">
                  <c:v>9.4600000000000009</c:v>
                </c:pt>
                <c:pt idx="24">
                  <c:v>9.23</c:v>
                </c:pt>
                <c:pt idx="25">
                  <c:v>10.47</c:v>
                </c:pt>
                <c:pt idx="26">
                  <c:v>11.9</c:v>
                </c:pt>
                <c:pt idx="27">
                  <c:v>14.74</c:v>
                </c:pt>
                <c:pt idx="28">
                  <c:v>18.36</c:v>
                </c:pt>
                <c:pt idx="29">
                  <c:v>25.58</c:v>
                </c:pt>
                <c:pt idx="30">
                  <c:v>33.21</c:v>
                </c:pt>
                <c:pt idx="31">
                  <c:v>40</c:v>
                </c:pt>
                <c:pt idx="32">
                  <c:v>51.84</c:v>
                </c:pt>
                <c:pt idx="33">
                  <c:v>59.15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Hárok1!$K$3</c:f>
              <c:strCache>
                <c:ptCount val="1"/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Hárok1!$K$4:$K$37</c:f>
            </c:numRef>
          </c:yVal>
          <c:smooth val="0"/>
        </c:ser>
        <c:ser>
          <c:idx val="7"/>
          <c:order val="7"/>
          <c:tx>
            <c:strRef>
              <c:f>Hárok1!$L$3</c:f>
              <c:strCache>
                <c:ptCount val="1"/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Hárok1!$L$4:$L$37</c:f>
            </c:numRef>
          </c:yVal>
          <c:smooth val="0"/>
        </c:ser>
        <c:ser>
          <c:idx val="8"/>
          <c:order val="8"/>
          <c:tx>
            <c:strRef>
              <c:f>Hárok1!$M$3</c:f>
              <c:strCache>
                <c:ptCount val="1"/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Hárok1!$M$4:$M$37</c:f>
            </c:numRef>
          </c:yVal>
          <c:smooth val="0"/>
        </c:ser>
        <c:ser>
          <c:idx val="9"/>
          <c:order val="9"/>
          <c:tx>
            <c:strRef>
              <c:f>Hárok1!$N$3</c:f>
              <c:strCache>
                <c:ptCount val="1"/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Hárok1!$C$4:$D$37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Hárok1!$N$4:$N$37</c:f>
            </c:numRef>
          </c:yVal>
          <c:smooth val="0"/>
        </c:ser>
        <c:ser>
          <c:idx val="10"/>
          <c:order val="10"/>
          <c:tx>
            <c:strRef>
              <c:f>dnes!$O$3</c:f>
              <c:strCache>
                <c:ptCount val="1"/>
                <c:pt idx="0">
                  <c:v>UCE = 9 V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dnes!$C$4:$D$37</c:f>
              <c:numCache>
                <c:formatCode>0.0</c:formatCode>
                <c:ptCount val="34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0.7</c:v>
                </c:pt>
                <c:pt idx="6">
                  <c:v>1</c:v>
                </c:pt>
                <c:pt idx="7">
                  <c:v>1.5</c:v>
                </c:pt>
                <c:pt idx="8">
                  <c:v>2</c:v>
                </c:pt>
                <c:pt idx="9">
                  <c:v>2.5</c:v>
                </c:pt>
                <c:pt idx="10">
                  <c:v>3.5</c:v>
                </c:pt>
                <c:pt idx="11">
                  <c:v>5</c:v>
                </c:pt>
                <c:pt idx="12">
                  <c:v>7</c:v>
                </c:pt>
                <c:pt idx="13">
                  <c:v>10</c:v>
                </c:pt>
                <c:pt idx="14">
                  <c:v>13</c:v>
                </c:pt>
                <c:pt idx="15">
                  <c:v>16</c:v>
                </c:pt>
                <c:pt idx="16">
                  <c:v>20</c:v>
                </c:pt>
                <c:pt idx="17">
                  <c:v>25</c:v>
                </c:pt>
                <c:pt idx="18">
                  <c:v>30</c:v>
                </c:pt>
                <c:pt idx="19">
                  <c:v>35</c:v>
                </c:pt>
                <c:pt idx="20">
                  <c:v>40</c:v>
                </c:pt>
                <c:pt idx="21">
                  <c:v>50</c:v>
                </c:pt>
                <c:pt idx="22">
                  <c:v>60</c:v>
                </c:pt>
                <c:pt idx="23">
                  <c:v>70</c:v>
                </c:pt>
                <c:pt idx="24">
                  <c:v>80</c:v>
                </c:pt>
                <c:pt idx="25">
                  <c:v>90</c:v>
                </c:pt>
                <c:pt idx="26">
                  <c:v>100</c:v>
                </c:pt>
                <c:pt idx="27">
                  <c:v>120</c:v>
                </c:pt>
                <c:pt idx="28">
                  <c:v>150</c:v>
                </c:pt>
                <c:pt idx="29">
                  <c:v>200</c:v>
                </c:pt>
                <c:pt idx="30">
                  <c:v>250</c:v>
                </c:pt>
                <c:pt idx="31">
                  <c:v>300</c:v>
                </c:pt>
                <c:pt idx="32">
                  <c:v>350</c:v>
                </c:pt>
                <c:pt idx="33">
                  <c:v>400</c:v>
                </c:pt>
              </c:numCache>
            </c:numRef>
          </c:xVal>
          <c:yVal>
            <c:numRef>
              <c:f>dnes!$O$4:$O$37</c:f>
              <c:numCache>
                <c:formatCode>0.00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0.02</c:v>
                </c:pt>
                <c:pt idx="4">
                  <c:v>0.03</c:v>
                </c:pt>
                <c:pt idx="5">
                  <c:v>0.05</c:v>
                </c:pt>
                <c:pt idx="6">
                  <c:v>7.0000000000000007E-2</c:v>
                </c:pt>
                <c:pt idx="7">
                  <c:v>0.12</c:v>
                </c:pt>
                <c:pt idx="8">
                  <c:v>0.17</c:v>
                </c:pt>
                <c:pt idx="9">
                  <c:v>0.22</c:v>
                </c:pt>
                <c:pt idx="10">
                  <c:v>0.32</c:v>
                </c:pt>
                <c:pt idx="11">
                  <c:v>0.47</c:v>
                </c:pt>
                <c:pt idx="12">
                  <c:v>0.67</c:v>
                </c:pt>
                <c:pt idx="13">
                  <c:v>0.99</c:v>
                </c:pt>
                <c:pt idx="14">
                  <c:v>1.32</c:v>
                </c:pt>
                <c:pt idx="15">
                  <c:v>1.66</c:v>
                </c:pt>
                <c:pt idx="16">
                  <c:v>2.12</c:v>
                </c:pt>
                <c:pt idx="17">
                  <c:v>2.69</c:v>
                </c:pt>
                <c:pt idx="18">
                  <c:v>3.28</c:v>
                </c:pt>
                <c:pt idx="19">
                  <c:v>3.87</c:v>
                </c:pt>
                <c:pt idx="20">
                  <c:v>4.49</c:v>
                </c:pt>
                <c:pt idx="21">
                  <c:v>5.75</c:v>
                </c:pt>
                <c:pt idx="22">
                  <c:v>7.02</c:v>
                </c:pt>
                <c:pt idx="23">
                  <c:v>8.35</c:v>
                </c:pt>
                <c:pt idx="24">
                  <c:v>9.68</c:v>
                </c:pt>
                <c:pt idx="25">
                  <c:v>11.1</c:v>
                </c:pt>
                <c:pt idx="26">
                  <c:v>12.48</c:v>
                </c:pt>
                <c:pt idx="27">
                  <c:v>15.26</c:v>
                </c:pt>
                <c:pt idx="28">
                  <c:v>19.899999999999999</c:v>
                </c:pt>
                <c:pt idx="29">
                  <c:v>27.71</c:v>
                </c:pt>
                <c:pt idx="30">
                  <c:v>37.25</c:v>
                </c:pt>
                <c:pt idx="31">
                  <c:v>45.3</c:v>
                </c:pt>
                <c:pt idx="32">
                  <c:v>55.4</c:v>
                </c:pt>
                <c:pt idx="33">
                  <c:v>65.5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0830504"/>
        <c:axId val="198619552"/>
      </c:scatterChart>
      <c:valAx>
        <c:axId val="200830504"/>
        <c:scaling>
          <c:orientation val="minMax"/>
          <c:max val="4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198619552"/>
        <c:crosses val="autoZero"/>
        <c:crossBetween val="midCat"/>
      </c:valAx>
      <c:valAx>
        <c:axId val="19861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200830504"/>
        <c:crossesAt val="0.1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2278459378624182"/>
          <c:y val="0.15862216618693056"/>
          <c:w val="0.320950195863"/>
          <c:h val="0.1565966489838316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k-S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257175</xdr:colOff>
      <xdr:row>2</xdr:row>
      <xdr:rowOff>47625</xdr:rowOff>
    </xdr:from>
    <xdr:to>
      <xdr:col>29</xdr:col>
      <xdr:colOff>514350</xdr:colOff>
      <xdr:row>18</xdr:row>
      <xdr:rowOff>114300</xdr:rowOff>
    </xdr:to>
    <xdr:graphicFrame macro="">
      <xdr:nvGraphicFramePr>
        <xdr:cNvPr id="3" name="Graf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266700</xdr:colOff>
      <xdr:row>19</xdr:row>
      <xdr:rowOff>66675</xdr:rowOff>
    </xdr:from>
    <xdr:to>
      <xdr:col>29</xdr:col>
      <xdr:colOff>523875</xdr:colOff>
      <xdr:row>35</xdr:row>
      <xdr:rowOff>171450</xdr:rowOff>
    </xdr:to>
    <xdr:graphicFrame macro="">
      <xdr:nvGraphicFramePr>
        <xdr:cNvPr id="4" name="Graf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257175</xdr:colOff>
      <xdr:row>2</xdr:row>
      <xdr:rowOff>47625</xdr:rowOff>
    </xdr:from>
    <xdr:to>
      <xdr:col>29</xdr:col>
      <xdr:colOff>514350</xdr:colOff>
      <xdr:row>18</xdr:row>
      <xdr:rowOff>114300</xdr:rowOff>
    </xdr:to>
    <xdr:graphicFrame macro="">
      <xdr:nvGraphicFramePr>
        <xdr:cNvPr id="2" name="Graf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266700</xdr:colOff>
      <xdr:row>19</xdr:row>
      <xdr:rowOff>66675</xdr:rowOff>
    </xdr:from>
    <xdr:to>
      <xdr:col>29</xdr:col>
      <xdr:colOff>523875</xdr:colOff>
      <xdr:row>35</xdr:row>
      <xdr:rowOff>171450</xdr:rowOff>
    </xdr:to>
    <xdr:graphicFrame macro="">
      <xdr:nvGraphicFramePr>
        <xdr:cNvPr id="3" name="Graf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9"/>
  <sheetViews>
    <sheetView zoomScale="115" zoomScaleNormal="115" workbookViewId="0">
      <selection activeCell="K1" sqref="K1:N1048576"/>
    </sheetView>
  </sheetViews>
  <sheetFormatPr defaultRowHeight="15" x14ac:dyDescent="0.25"/>
  <cols>
    <col min="4" max="4" width="9.140625" hidden="1" customWidth="1"/>
    <col min="6" max="6" width="4.42578125" hidden="1" customWidth="1"/>
    <col min="7" max="9" width="9.140625" hidden="1" customWidth="1"/>
    <col min="11" max="14" width="9.140625" hidden="1" customWidth="1"/>
    <col min="16" max="16" width="3.7109375" customWidth="1"/>
    <col min="17" max="17" width="9.42578125" bestFit="1" customWidth="1"/>
  </cols>
  <sheetData>
    <row r="1" spans="2:18" ht="15.75" thickBot="1" x14ac:dyDescent="0.3"/>
    <row r="2" spans="2:18" ht="18.75" thickBot="1" x14ac:dyDescent="0.4">
      <c r="B2" s="16" t="s">
        <v>0</v>
      </c>
      <c r="C2" s="17" t="s">
        <v>1</v>
      </c>
      <c r="D2" s="17" t="s">
        <v>2</v>
      </c>
      <c r="E2" s="18" t="s">
        <v>3</v>
      </c>
      <c r="F2" s="3"/>
      <c r="G2" s="16" t="s">
        <v>0</v>
      </c>
      <c r="H2" s="17" t="s">
        <v>1</v>
      </c>
      <c r="I2" s="17" t="s">
        <v>2</v>
      </c>
      <c r="J2" s="18" t="s">
        <v>3</v>
      </c>
      <c r="L2" s="16" t="s">
        <v>0</v>
      </c>
      <c r="M2" s="17" t="s">
        <v>1</v>
      </c>
      <c r="N2" s="17" t="s">
        <v>2</v>
      </c>
      <c r="O2" s="18" t="s">
        <v>3</v>
      </c>
      <c r="P2" s="3"/>
      <c r="Q2" s="23" t="s">
        <v>7</v>
      </c>
      <c r="R2" s="23" t="s">
        <v>8</v>
      </c>
    </row>
    <row r="3" spans="2:18" ht="18" x14ac:dyDescent="0.35">
      <c r="B3" s="20"/>
      <c r="C3" s="21"/>
      <c r="D3" s="21"/>
      <c r="E3" s="22" t="s">
        <v>4</v>
      </c>
      <c r="F3" s="3"/>
      <c r="G3" s="20"/>
      <c r="H3" s="21"/>
      <c r="I3" s="21"/>
      <c r="J3" s="22" t="s">
        <v>5</v>
      </c>
      <c r="L3" s="20"/>
      <c r="M3" s="21"/>
      <c r="N3" s="21"/>
      <c r="O3" s="22" t="s">
        <v>6</v>
      </c>
      <c r="P3" s="3"/>
    </row>
    <row r="4" spans="2:18" x14ac:dyDescent="0.25">
      <c r="B4" s="12">
        <v>0.48</v>
      </c>
      <c r="C4" s="13">
        <v>0.1</v>
      </c>
      <c r="D4" s="14">
        <v>3.0470000000000002</v>
      </c>
      <c r="E4" s="15">
        <v>0</v>
      </c>
      <c r="G4" s="12">
        <v>0.47899999999999998</v>
      </c>
      <c r="H4" s="13">
        <v>0.1</v>
      </c>
      <c r="I4" s="14">
        <v>6.0110000000000001</v>
      </c>
      <c r="J4" s="15">
        <v>0</v>
      </c>
      <c r="L4" s="12">
        <v>0.437</v>
      </c>
      <c r="M4" s="13">
        <v>0.1</v>
      </c>
      <c r="N4" s="19">
        <v>8.9990000000000006</v>
      </c>
      <c r="O4" s="15">
        <v>0</v>
      </c>
      <c r="Q4" s="2">
        <f>(E4+J4+O4)/3</f>
        <v>0</v>
      </c>
      <c r="R4" s="1">
        <f t="shared" ref="R4:R37" si="0">Q4/C4*1000</f>
        <v>0</v>
      </c>
    </row>
    <row r="5" spans="2:18" x14ac:dyDescent="0.25">
      <c r="B5" s="6">
        <v>0.496</v>
      </c>
      <c r="C5" s="5">
        <v>0.2</v>
      </c>
      <c r="D5" s="4">
        <v>3.0470000000000002</v>
      </c>
      <c r="E5" s="7">
        <v>0</v>
      </c>
      <c r="G5" s="6">
        <v>0.48599999999999999</v>
      </c>
      <c r="H5" s="5">
        <v>0.2</v>
      </c>
      <c r="I5" s="4">
        <v>6.0110000000000001</v>
      </c>
      <c r="J5" s="7">
        <v>0</v>
      </c>
      <c r="L5" s="6">
        <v>0.47799999999999998</v>
      </c>
      <c r="M5" s="5">
        <v>0.2</v>
      </c>
      <c r="N5" s="19">
        <v>8.99</v>
      </c>
      <c r="O5" s="7">
        <v>0</v>
      </c>
      <c r="Q5" s="2">
        <f t="shared" ref="Q5:Q37" si="1">(E5+J5+O5)/3</f>
        <v>0</v>
      </c>
      <c r="R5" s="1">
        <f t="shared" si="0"/>
        <v>0</v>
      </c>
    </row>
    <row r="6" spans="2:18" x14ac:dyDescent="0.25">
      <c r="B6" s="6">
        <v>0.51100000000000001</v>
      </c>
      <c r="C6" s="5">
        <v>0.3</v>
      </c>
      <c r="D6" s="4">
        <v>3.0470000000000002</v>
      </c>
      <c r="E6" s="7">
        <v>0.01</v>
      </c>
      <c r="G6" s="6">
        <v>0.51100000000000001</v>
      </c>
      <c r="H6" s="5">
        <v>0.3</v>
      </c>
      <c r="I6" s="4">
        <v>6.0110000000000001</v>
      </c>
      <c r="J6" s="7">
        <v>0.01</v>
      </c>
      <c r="L6" s="6">
        <v>0.49199999999999999</v>
      </c>
      <c r="M6" s="5">
        <v>0.3</v>
      </c>
      <c r="N6" s="19">
        <v>8.99</v>
      </c>
      <c r="O6" s="7">
        <v>0.01</v>
      </c>
      <c r="Q6" s="2">
        <f t="shared" si="1"/>
        <v>0.01</v>
      </c>
      <c r="R6" s="1">
        <f t="shared" si="0"/>
        <v>33.333333333333336</v>
      </c>
    </row>
    <row r="7" spans="2:18" x14ac:dyDescent="0.25">
      <c r="B7" s="6">
        <v>0.52</v>
      </c>
      <c r="C7" s="5">
        <v>0.4</v>
      </c>
      <c r="D7" s="4">
        <v>3.0470000000000002</v>
      </c>
      <c r="E7" s="7">
        <v>0.02</v>
      </c>
      <c r="G7" s="6">
        <v>0.51800000000000002</v>
      </c>
      <c r="H7" s="5">
        <v>0.4</v>
      </c>
      <c r="I7" s="4">
        <v>6.0110000000000001</v>
      </c>
      <c r="J7" s="7">
        <v>0.02</v>
      </c>
      <c r="L7" s="6">
        <v>0.51</v>
      </c>
      <c r="M7" s="5">
        <v>0.4</v>
      </c>
      <c r="N7" s="19">
        <v>8.99</v>
      </c>
      <c r="O7" s="7">
        <v>0.02</v>
      </c>
      <c r="Q7" s="2">
        <f t="shared" si="1"/>
        <v>0.02</v>
      </c>
      <c r="R7" s="1">
        <f t="shared" si="0"/>
        <v>49.999999999999993</v>
      </c>
    </row>
    <row r="8" spans="2:18" x14ac:dyDescent="0.25">
      <c r="B8" s="6">
        <v>0.52400000000000002</v>
      </c>
      <c r="C8" s="5">
        <v>0.5</v>
      </c>
      <c r="D8" s="4">
        <v>3.0470000000000002</v>
      </c>
      <c r="E8" s="7">
        <v>0.02</v>
      </c>
      <c r="G8" s="6">
        <v>0.52</v>
      </c>
      <c r="H8" s="5">
        <v>0.5</v>
      </c>
      <c r="I8" s="4">
        <v>6.0110000000000001</v>
      </c>
      <c r="J8" s="7">
        <v>0.02</v>
      </c>
      <c r="L8" s="6">
        <v>0.51400000000000001</v>
      </c>
      <c r="M8" s="5">
        <v>0.5</v>
      </c>
      <c r="N8" s="19">
        <v>8.99</v>
      </c>
      <c r="O8" s="7">
        <v>0.02</v>
      </c>
      <c r="Q8" s="2">
        <f t="shared" si="1"/>
        <v>0.02</v>
      </c>
      <c r="R8" s="1">
        <f t="shared" si="0"/>
        <v>40</v>
      </c>
    </row>
    <row r="9" spans="2:18" x14ac:dyDescent="0.25">
      <c r="B9" s="6">
        <v>0.53700000000000003</v>
      </c>
      <c r="C9" s="5">
        <v>0.7</v>
      </c>
      <c r="D9" s="4">
        <v>3.0470000000000002</v>
      </c>
      <c r="E9" s="7">
        <v>0.05</v>
      </c>
      <c r="G9" s="6">
        <v>0.53500000000000003</v>
      </c>
      <c r="H9" s="5">
        <v>0.7</v>
      </c>
      <c r="I9" s="4">
        <v>6.0110000000000001</v>
      </c>
      <c r="J9" s="7">
        <v>0.05</v>
      </c>
      <c r="L9" s="6">
        <v>0.52800000000000002</v>
      </c>
      <c r="M9" s="5">
        <v>0.7</v>
      </c>
      <c r="N9" s="19">
        <v>8.99</v>
      </c>
      <c r="O9" s="7">
        <v>0.04</v>
      </c>
      <c r="Q9" s="2">
        <f t="shared" si="1"/>
        <v>4.6666666666666669E-2</v>
      </c>
      <c r="R9" s="1">
        <f t="shared" si="0"/>
        <v>66.666666666666686</v>
      </c>
    </row>
    <row r="10" spans="2:18" x14ac:dyDescent="0.25">
      <c r="B10" s="6">
        <v>0.54600000000000004</v>
      </c>
      <c r="C10" s="5">
        <v>1</v>
      </c>
      <c r="D10" s="4">
        <v>3.0470000000000002</v>
      </c>
      <c r="E10" s="7">
        <v>7.0000000000000007E-2</v>
      </c>
      <c r="G10" s="6">
        <v>0.54500000000000004</v>
      </c>
      <c r="H10" s="5">
        <v>1</v>
      </c>
      <c r="I10" s="4">
        <v>6.0110000000000001</v>
      </c>
      <c r="J10" s="7">
        <v>7.0000000000000007E-2</v>
      </c>
      <c r="L10" s="6">
        <v>0.54200000000000004</v>
      </c>
      <c r="M10" s="5">
        <v>1</v>
      </c>
      <c r="N10" s="19">
        <v>8.99</v>
      </c>
      <c r="O10" s="7">
        <v>7.0000000000000007E-2</v>
      </c>
      <c r="Q10" s="2">
        <f t="shared" si="1"/>
        <v>7.0000000000000007E-2</v>
      </c>
      <c r="R10" s="1">
        <f t="shared" si="0"/>
        <v>70</v>
      </c>
    </row>
    <row r="11" spans="2:18" x14ac:dyDescent="0.25">
      <c r="B11" s="6">
        <v>0.55700000000000005</v>
      </c>
      <c r="C11" s="5">
        <v>1.5</v>
      </c>
      <c r="D11" s="4">
        <v>3.0470000000000002</v>
      </c>
      <c r="E11" s="7">
        <v>0.11</v>
      </c>
      <c r="G11" s="6">
        <v>0.55800000000000005</v>
      </c>
      <c r="H11" s="5">
        <v>1.5</v>
      </c>
      <c r="I11" s="4">
        <v>6.01</v>
      </c>
      <c r="J11" s="7">
        <v>0.11</v>
      </c>
      <c r="L11" s="6">
        <v>0.55300000000000005</v>
      </c>
      <c r="M11" s="5">
        <v>1.5</v>
      </c>
      <c r="N11" s="19">
        <v>8.99</v>
      </c>
      <c r="O11" s="7">
        <v>0.11</v>
      </c>
      <c r="Q11" s="2">
        <f t="shared" si="1"/>
        <v>0.11</v>
      </c>
      <c r="R11" s="1">
        <f t="shared" si="0"/>
        <v>73.333333333333329</v>
      </c>
    </row>
    <row r="12" spans="2:18" x14ac:dyDescent="0.25">
      <c r="B12" s="6">
        <v>0.56499999999999995</v>
      </c>
      <c r="C12" s="5">
        <v>2</v>
      </c>
      <c r="D12" s="4">
        <v>3.0459999999999998</v>
      </c>
      <c r="E12" s="7">
        <v>0.15</v>
      </c>
      <c r="G12" s="6">
        <v>0.56599999999999995</v>
      </c>
      <c r="H12" s="5">
        <v>2</v>
      </c>
      <c r="I12" s="4">
        <v>6.01</v>
      </c>
      <c r="J12" s="7">
        <v>0.15</v>
      </c>
      <c r="L12" s="6">
        <v>0.56200000000000006</v>
      </c>
      <c r="M12" s="5">
        <v>2</v>
      </c>
      <c r="N12" s="19">
        <v>8.99</v>
      </c>
      <c r="O12" s="7">
        <v>0.16</v>
      </c>
      <c r="Q12" s="2">
        <f t="shared" si="1"/>
        <v>0.15333333333333332</v>
      </c>
      <c r="R12" s="1">
        <f t="shared" si="0"/>
        <v>76.666666666666657</v>
      </c>
    </row>
    <row r="13" spans="2:18" x14ac:dyDescent="0.25">
      <c r="B13" s="6">
        <v>0.57199999999999995</v>
      </c>
      <c r="C13" s="5">
        <v>2.5</v>
      </c>
      <c r="D13" s="4">
        <v>3.0459999999999998</v>
      </c>
      <c r="E13" s="7">
        <v>0.2</v>
      </c>
      <c r="G13" s="6">
        <v>0.57199999999999995</v>
      </c>
      <c r="H13" s="5">
        <v>2.5</v>
      </c>
      <c r="I13" s="4">
        <v>6.01</v>
      </c>
      <c r="J13" s="7">
        <v>0.2</v>
      </c>
      <c r="L13" s="6">
        <v>0.56899999999999995</v>
      </c>
      <c r="M13" s="5">
        <v>2.5</v>
      </c>
      <c r="N13" s="19">
        <v>8.99</v>
      </c>
      <c r="O13" s="7">
        <v>0.21</v>
      </c>
      <c r="Q13" s="2">
        <f t="shared" si="1"/>
        <v>0.20333333333333334</v>
      </c>
      <c r="R13" s="1">
        <f t="shared" si="0"/>
        <v>81.333333333333343</v>
      </c>
    </row>
    <row r="14" spans="2:18" x14ac:dyDescent="0.25">
      <c r="B14" s="6">
        <v>0.58099999999999996</v>
      </c>
      <c r="C14" s="5">
        <v>3.5</v>
      </c>
      <c r="D14" s="4">
        <v>3.0459999999999998</v>
      </c>
      <c r="E14" s="7">
        <v>0.3</v>
      </c>
      <c r="G14" s="6">
        <v>0.58099999999999996</v>
      </c>
      <c r="H14" s="5">
        <v>3.5</v>
      </c>
      <c r="I14" s="4">
        <v>6.01</v>
      </c>
      <c r="J14" s="7">
        <v>0.3</v>
      </c>
      <c r="L14" s="6">
        <v>0.57799999999999996</v>
      </c>
      <c r="M14" s="5">
        <v>3.5</v>
      </c>
      <c r="N14" s="19">
        <v>8.99</v>
      </c>
      <c r="O14" s="7">
        <v>0.3</v>
      </c>
      <c r="Q14" s="2">
        <f t="shared" si="1"/>
        <v>0.3</v>
      </c>
      <c r="R14" s="1">
        <f t="shared" si="0"/>
        <v>85.714285714285708</v>
      </c>
    </row>
    <row r="15" spans="2:18" x14ac:dyDescent="0.25">
      <c r="B15" s="6">
        <v>0.59099999999999997</v>
      </c>
      <c r="C15" s="5">
        <v>5</v>
      </c>
      <c r="D15" s="4">
        <v>3.0459999999999998</v>
      </c>
      <c r="E15" s="7">
        <v>0.44</v>
      </c>
      <c r="G15" s="6">
        <v>0.59099999999999997</v>
      </c>
      <c r="H15" s="5">
        <v>5</v>
      </c>
      <c r="I15" s="4">
        <v>6.0090000000000003</v>
      </c>
      <c r="J15" s="7">
        <v>0.44</v>
      </c>
      <c r="L15" s="6">
        <v>0.58899999999999997</v>
      </c>
      <c r="M15" s="5">
        <v>5</v>
      </c>
      <c r="N15" s="19">
        <v>8.99</v>
      </c>
      <c r="O15" s="7">
        <v>0.45</v>
      </c>
      <c r="Q15" s="2">
        <f t="shared" si="1"/>
        <v>0.44333333333333336</v>
      </c>
      <c r="R15" s="1">
        <f t="shared" si="0"/>
        <v>88.666666666666671</v>
      </c>
    </row>
    <row r="16" spans="2:18" x14ac:dyDescent="0.25">
      <c r="B16" s="6">
        <v>0.6</v>
      </c>
      <c r="C16" s="5">
        <v>7</v>
      </c>
      <c r="D16" s="4">
        <v>3.0449999999999999</v>
      </c>
      <c r="E16" s="7">
        <v>0.65</v>
      </c>
      <c r="G16" s="6">
        <v>0.60099999999999998</v>
      </c>
      <c r="H16" s="5">
        <v>7</v>
      </c>
      <c r="I16" s="4">
        <v>6.0090000000000003</v>
      </c>
      <c r="J16" s="7">
        <v>0.66</v>
      </c>
      <c r="L16" s="6">
        <v>0.59799999999999998</v>
      </c>
      <c r="M16" s="5">
        <v>7</v>
      </c>
      <c r="N16" s="19">
        <v>8.99</v>
      </c>
      <c r="O16" s="7">
        <v>0.66</v>
      </c>
      <c r="Q16" s="2">
        <f t="shared" si="1"/>
        <v>0.65666666666666673</v>
      </c>
      <c r="R16" s="1">
        <f t="shared" si="0"/>
        <v>93.80952380952381</v>
      </c>
    </row>
    <row r="17" spans="2:18" x14ac:dyDescent="0.25">
      <c r="B17" s="6">
        <v>0.61</v>
      </c>
      <c r="C17" s="5">
        <v>10</v>
      </c>
      <c r="D17" s="4">
        <v>3.044</v>
      </c>
      <c r="E17" s="7">
        <v>0.94</v>
      </c>
      <c r="G17" s="6">
        <v>0.61</v>
      </c>
      <c r="H17" s="5">
        <v>10</v>
      </c>
      <c r="I17" s="4">
        <v>6.008</v>
      </c>
      <c r="J17" s="7">
        <v>0.97</v>
      </c>
      <c r="L17" s="6">
        <v>0.60799999999999998</v>
      </c>
      <c r="M17" s="5">
        <v>10</v>
      </c>
      <c r="N17" s="19">
        <v>8.99</v>
      </c>
      <c r="O17" s="7">
        <v>0.98</v>
      </c>
      <c r="Q17" s="2">
        <f t="shared" si="1"/>
        <v>0.96333333333333326</v>
      </c>
      <c r="R17" s="1">
        <f t="shared" si="0"/>
        <v>96.333333333333329</v>
      </c>
    </row>
    <row r="18" spans="2:18" x14ac:dyDescent="0.25">
      <c r="B18" s="6">
        <v>0.61699999999999999</v>
      </c>
      <c r="C18" s="5">
        <v>13</v>
      </c>
      <c r="D18" s="4">
        <v>3.0430000000000001</v>
      </c>
      <c r="E18" s="7">
        <v>1.28</v>
      </c>
      <c r="G18" s="6">
        <v>0.61699999999999999</v>
      </c>
      <c r="H18" s="5">
        <v>13</v>
      </c>
      <c r="I18" s="4">
        <v>6.008</v>
      </c>
      <c r="J18" s="7">
        <v>1.28</v>
      </c>
      <c r="L18" s="6">
        <v>0.61499999999999999</v>
      </c>
      <c r="M18" s="5">
        <v>13</v>
      </c>
      <c r="N18" s="19">
        <v>8.99</v>
      </c>
      <c r="O18" s="7">
        <v>1.3</v>
      </c>
      <c r="Q18" s="2">
        <f t="shared" si="1"/>
        <v>1.2866666666666668</v>
      </c>
      <c r="R18" s="1">
        <f t="shared" si="0"/>
        <v>98.974358974358992</v>
      </c>
    </row>
    <row r="19" spans="2:18" x14ac:dyDescent="0.25">
      <c r="B19" s="6">
        <v>0.623</v>
      </c>
      <c r="C19" s="5">
        <v>16</v>
      </c>
      <c r="D19" s="4">
        <v>3.0419999999999998</v>
      </c>
      <c r="E19" s="7">
        <v>1.6</v>
      </c>
      <c r="G19" s="6">
        <v>0.623</v>
      </c>
      <c r="H19" s="5">
        <v>16</v>
      </c>
      <c r="I19" s="4">
        <v>6.0069999999999997</v>
      </c>
      <c r="J19" s="7">
        <v>1.62</v>
      </c>
      <c r="L19" s="6">
        <v>0.62</v>
      </c>
      <c r="M19" s="5">
        <v>16</v>
      </c>
      <c r="N19" s="19">
        <v>8.99</v>
      </c>
      <c r="O19" s="7">
        <v>1.64</v>
      </c>
      <c r="Q19" s="2">
        <f t="shared" si="1"/>
        <v>1.62</v>
      </c>
      <c r="R19" s="1">
        <f t="shared" si="0"/>
        <v>101.25</v>
      </c>
    </row>
    <row r="20" spans="2:18" x14ac:dyDescent="0.25">
      <c r="B20" s="6">
        <v>0.629</v>
      </c>
      <c r="C20" s="5">
        <v>20</v>
      </c>
      <c r="D20" s="4">
        <v>3.0409999999999999</v>
      </c>
      <c r="E20" s="7">
        <v>2.0299999999999998</v>
      </c>
      <c r="G20" s="6">
        <v>0.628</v>
      </c>
      <c r="H20" s="5">
        <v>20</v>
      </c>
      <c r="I20" s="4">
        <v>6.0049999999999999</v>
      </c>
      <c r="J20" s="7">
        <v>2.0699999999999998</v>
      </c>
      <c r="L20" s="6">
        <v>0.626</v>
      </c>
      <c r="M20" s="5">
        <v>20</v>
      </c>
      <c r="N20" s="19">
        <v>8.98</v>
      </c>
      <c r="O20" s="7">
        <v>2.1</v>
      </c>
      <c r="Q20" s="2">
        <f t="shared" si="1"/>
        <v>2.0666666666666664</v>
      </c>
      <c r="R20" s="1">
        <f t="shared" si="0"/>
        <v>103.33333333333331</v>
      </c>
    </row>
    <row r="21" spans="2:18" x14ac:dyDescent="0.25">
      <c r="B21" s="6">
        <v>0.63500000000000001</v>
      </c>
      <c r="C21" s="5">
        <v>25</v>
      </c>
      <c r="D21" s="4">
        <v>3.04</v>
      </c>
      <c r="E21" s="7">
        <v>2.58</v>
      </c>
      <c r="G21" s="6">
        <v>0.63400000000000001</v>
      </c>
      <c r="H21" s="5">
        <v>25</v>
      </c>
      <c r="I21" s="4">
        <v>6.0039999999999996</v>
      </c>
      <c r="J21" s="7">
        <v>2.63</v>
      </c>
      <c r="L21" s="6">
        <v>0.627</v>
      </c>
      <c r="M21" s="5">
        <v>25</v>
      </c>
      <c r="N21" s="19">
        <v>8.98</v>
      </c>
      <c r="O21" s="7">
        <v>2.69</v>
      </c>
      <c r="Q21" s="2">
        <f t="shared" si="1"/>
        <v>2.6333333333333333</v>
      </c>
      <c r="R21" s="1">
        <f t="shared" si="0"/>
        <v>105.33333333333333</v>
      </c>
    </row>
    <row r="22" spans="2:18" x14ac:dyDescent="0.25">
      <c r="B22" s="6">
        <v>0.64</v>
      </c>
      <c r="C22" s="5">
        <v>30</v>
      </c>
      <c r="D22" s="4">
        <v>3.0390000000000001</v>
      </c>
      <c r="E22" s="7">
        <v>3.14</v>
      </c>
      <c r="G22" s="6">
        <v>0.63800000000000001</v>
      </c>
      <c r="H22" s="5">
        <v>30</v>
      </c>
      <c r="I22" s="4">
        <v>6.0019999999999998</v>
      </c>
      <c r="J22" s="7">
        <v>3.21</v>
      </c>
      <c r="L22" s="6">
        <v>0.63200000000000001</v>
      </c>
      <c r="M22" s="5">
        <v>30</v>
      </c>
      <c r="N22" s="19">
        <v>8.98</v>
      </c>
      <c r="O22" s="7">
        <v>3.3</v>
      </c>
      <c r="Q22" s="2">
        <f t="shared" si="1"/>
        <v>3.2166666666666663</v>
      </c>
      <c r="R22" s="1">
        <f t="shared" si="0"/>
        <v>107.2222222222222</v>
      </c>
    </row>
    <row r="23" spans="2:18" x14ac:dyDescent="0.25">
      <c r="B23" s="6">
        <v>0.64400000000000002</v>
      </c>
      <c r="C23" s="5">
        <v>35</v>
      </c>
      <c r="D23" s="4">
        <v>3.0369999999999999</v>
      </c>
      <c r="E23" s="7">
        <v>3.71</v>
      </c>
      <c r="G23" s="6">
        <v>0.64200000000000002</v>
      </c>
      <c r="H23" s="5">
        <v>35</v>
      </c>
      <c r="I23" s="4">
        <v>6</v>
      </c>
      <c r="J23" s="7">
        <v>3.8</v>
      </c>
      <c r="L23" s="6">
        <v>0.63400000000000001</v>
      </c>
      <c r="M23" s="5">
        <v>35</v>
      </c>
      <c r="N23" s="19">
        <v>8.98</v>
      </c>
      <c r="O23" s="7">
        <v>3.9</v>
      </c>
      <c r="Q23" s="2">
        <f t="shared" si="1"/>
        <v>3.8033333333333332</v>
      </c>
      <c r="R23" s="1">
        <f t="shared" si="0"/>
        <v>108.66666666666666</v>
      </c>
    </row>
    <row r="24" spans="2:18" x14ac:dyDescent="0.25">
      <c r="B24" s="6">
        <v>0.64700000000000002</v>
      </c>
      <c r="C24" s="5">
        <v>40</v>
      </c>
      <c r="D24" s="4">
        <v>3.036</v>
      </c>
      <c r="E24" s="7">
        <v>4.29</v>
      </c>
      <c r="G24" s="6">
        <v>0.64400000000000002</v>
      </c>
      <c r="H24" s="5">
        <v>40</v>
      </c>
      <c r="I24" s="4">
        <v>5.9989999999999997</v>
      </c>
      <c r="J24" s="7">
        <v>4.3899999999999997</v>
      </c>
      <c r="L24" s="6">
        <v>0.63700000000000001</v>
      </c>
      <c r="M24" s="5">
        <v>40</v>
      </c>
      <c r="N24" s="19">
        <v>8.98</v>
      </c>
      <c r="O24" s="7">
        <v>4.55</v>
      </c>
      <c r="Q24" s="2">
        <f t="shared" si="1"/>
        <v>4.41</v>
      </c>
      <c r="R24" s="1">
        <f t="shared" si="0"/>
        <v>110.25</v>
      </c>
    </row>
    <row r="25" spans="2:18" x14ac:dyDescent="0.25">
      <c r="B25" s="6">
        <v>0.65300000000000002</v>
      </c>
      <c r="C25" s="5">
        <v>50</v>
      </c>
      <c r="D25" s="4">
        <v>3.032</v>
      </c>
      <c r="E25" s="7">
        <v>5.45</v>
      </c>
      <c r="G25" s="6">
        <v>0.64800000000000002</v>
      </c>
      <c r="H25" s="5">
        <v>50</v>
      </c>
      <c r="I25" s="4">
        <v>5.9960000000000004</v>
      </c>
      <c r="J25" s="7">
        <v>5.61</v>
      </c>
      <c r="L25" s="6">
        <v>0.64100000000000001</v>
      </c>
      <c r="M25" s="5">
        <v>50</v>
      </c>
      <c r="N25" s="19">
        <v>8.9700000000000006</v>
      </c>
      <c r="O25" s="7">
        <v>5.78</v>
      </c>
      <c r="Q25" s="2">
        <f t="shared" si="1"/>
        <v>5.6133333333333333</v>
      </c>
      <c r="R25" s="1">
        <f t="shared" si="0"/>
        <v>112.26666666666667</v>
      </c>
    </row>
    <row r="26" spans="2:18" x14ac:dyDescent="0.25">
      <c r="B26" s="6">
        <v>0.65800000000000003</v>
      </c>
      <c r="C26" s="5">
        <v>60</v>
      </c>
      <c r="D26" s="4">
        <v>3.03</v>
      </c>
      <c r="E26" s="7">
        <v>6.63</v>
      </c>
      <c r="G26" s="6">
        <v>0.65300000000000002</v>
      </c>
      <c r="H26" s="5">
        <v>60</v>
      </c>
      <c r="I26" s="4">
        <v>5.9930000000000003</v>
      </c>
      <c r="J26" s="7">
        <v>6.82</v>
      </c>
      <c r="L26" s="6">
        <v>0.63</v>
      </c>
      <c r="M26" s="5">
        <v>60</v>
      </c>
      <c r="N26" s="19">
        <v>8.9700000000000006</v>
      </c>
      <c r="O26" s="7">
        <v>7.26</v>
      </c>
      <c r="Q26" s="2">
        <f t="shared" si="1"/>
        <v>6.9033333333333333</v>
      </c>
      <c r="R26" s="1">
        <f t="shared" si="0"/>
        <v>115.05555555555554</v>
      </c>
    </row>
    <row r="27" spans="2:18" x14ac:dyDescent="0.25">
      <c r="B27" s="6">
        <v>0.65800000000000003</v>
      </c>
      <c r="C27" s="5">
        <v>70</v>
      </c>
      <c r="D27" s="4">
        <v>3.0259999999999998</v>
      </c>
      <c r="E27" s="7">
        <v>7.88</v>
      </c>
      <c r="G27" s="6">
        <v>0.64900000000000002</v>
      </c>
      <c r="H27" s="5">
        <v>70</v>
      </c>
      <c r="I27" s="4">
        <v>5.9889999999999999</v>
      </c>
      <c r="J27" s="7">
        <v>8.19</v>
      </c>
      <c r="L27" s="6">
        <v>0.63500000000000001</v>
      </c>
      <c r="M27" s="5">
        <v>70</v>
      </c>
      <c r="N27" s="19">
        <v>8.9700000000000006</v>
      </c>
      <c r="O27" s="7">
        <v>8.6</v>
      </c>
      <c r="Q27" s="2">
        <f t="shared" si="1"/>
        <v>8.2233333333333345</v>
      </c>
      <c r="R27" s="1">
        <f t="shared" si="0"/>
        <v>117.4761904761905</v>
      </c>
    </row>
    <row r="28" spans="2:18" x14ac:dyDescent="0.25">
      <c r="B28" s="6">
        <v>0.66200000000000003</v>
      </c>
      <c r="C28" s="5">
        <v>80</v>
      </c>
      <c r="D28" s="4">
        <v>3.0230000000000001</v>
      </c>
      <c r="E28" s="7">
        <v>9.09</v>
      </c>
      <c r="G28" s="6">
        <v>0.65300000000000002</v>
      </c>
      <c r="H28" s="5">
        <v>80</v>
      </c>
      <c r="I28" s="4">
        <v>5.9859999999999998</v>
      </c>
      <c r="J28" s="7">
        <v>9.4499999999999993</v>
      </c>
      <c r="L28" s="6">
        <v>0.63800000000000001</v>
      </c>
      <c r="M28" s="5">
        <v>80</v>
      </c>
      <c r="N28" s="19">
        <v>8.9700000000000006</v>
      </c>
      <c r="O28" s="7">
        <v>9.94</v>
      </c>
      <c r="Q28" s="2">
        <f t="shared" si="1"/>
        <v>9.4933333333333323</v>
      </c>
      <c r="R28" s="1">
        <f t="shared" si="0"/>
        <v>118.66666666666666</v>
      </c>
    </row>
    <row r="29" spans="2:18" x14ac:dyDescent="0.25">
      <c r="B29" s="6">
        <v>0.66600000000000004</v>
      </c>
      <c r="C29" s="5">
        <v>90</v>
      </c>
      <c r="D29" s="4">
        <v>3.02</v>
      </c>
      <c r="E29" s="7">
        <v>10.3</v>
      </c>
      <c r="G29" s="6">
        <v>0.65400000000000003</v>
      </c>
      <c r="H29" s="5">
        <v>90</v>
      </c>
      <c r="I29" s="4">
        <v>5.9829999999999997</v>
      </c>
      <c r="J29" s="7">
        <v>10.75</v>
      </c>
      <c r="L29" s="6">
        <v>0.624</v>
      </c>
      <c r="M29" s="5">
        <v>90</v>
      </c>
      <c r="N29" s="19">
        <v>8.98</v>
      </c>
      <c r="O29" s="7">
        <v>10.89</v>
      </c>
      <c r="Q29" s="2">
        <f t="shared" si="1"/>
        <v>10.646666666666667</v>
      </c>
      <c r="R29" s="1">
        <f t="shared" si="0"/>
        <v>118.29629629629629</v>
      </c>
    </row>
    <row r="30" spans="2:18" x14ac:dyDescent="0.25">
      <c r="B30" s="6">
        <v>0.66900000000000004</v>
      </c>
      <c r="C30" s="5">
        <v>100</v>
      </c>
      <c r="D30" s="4">
        <v>3.016</v>
      </c>
      <c r="E30" s="7">
        <v>11.54</v>
      </c>
      <c r="G30" s="6">
        <v>0.65600000000000003</v>
      </c>
      <c r="H30" s="5">
        <v>100</v>
      </c>
      <c r="I30" s="4">
        <v>5.9790000000000001</v>
      </c>
      <c r="J30" s="7">
        <v>12.07</v>
      </c>
      <c r="L30" s="6">
        <v>0.64200000000000002</v>
      </c>
      <c r="M30" s="5">
        <v>100</v>
      </c>
      <c r="N30" s="19">
        <v>8.98</v>
      </c>
      <c r="O30" s="7">
        <v>11.99</v>
      </c>
      <c r="Q30" s="2">
        <f t="shared" si="1"/>
        <v>11.866666666666667</v>
      </c>
      <c r="R30" s="1">
        <f t="shared" si="0"/>
        <v>118.66666666666667</v>
      </c>
    </row>
    <row r="31" spans="2:18" x14ac:dyDescent="0.25">
      <c r="B31" s="6">
        <v>0.67500000000000004</v>
      </c>
      <c r="C31" s="5">
        <v>120</v>
      </c>
      <c r="D31" s="4">
        <v>3.01</v>
      </c>
      <c r="E31" s="7">
        <v>13.94</v>
      </c>
      <c r="G31" s="6">
        <v>0.65900000000000003</v>
      </c>
      <c r="H31" s="5">
        <v>120</v>
      </c>
      <c r="I31" s="4">
        <v>5.9720000000000004</v>
      </c>
      <c r="J31" s="7">
        <v>14.75</v>
      </c>
      <c r="L31" s="6">
        <v>6.6660000000000004</v>
      </c>
      <c r="M31" s="5">
        <v>120</v>
      </c>
      <c r="N31" s="19">
        <v>8.9499999999999993</v>
      </c>
      <c r="O31" s="7">
        <v>15.5</v>
      </c>
      <c r="Q31" s="2">
        <f t="shared" si="1"/>
        <v>14.729999999999999</v>
      </c>
      <c r="R31" s="1">
        <f t="shared" si="0"/>
        <v>122.74999999999999</v>
      </c>
    </row>
    <row r="32" spans="2:18" x14ac:dyDescent="0.25">
      <c r="B32" s="6">
        <v>0.67900000000000005</v>
      </c>
      <c r="C32" s="5">
        <v>150</v>
      </c>
      <c r="D32" s="4">
        <v>3</v>
      </c>
      <c r="E32" s="7">
        <v>17.78</v>
      </c>
      <c r="G32" s="6">
        <v>0.66100000000000003</v>
      </c>
      <c r="H32" s="5">
        <v>150</v>
      </c>
      <c r="I32" s="4">
        <v>5.9610000000000003</v>
      </c>
      <c r="J32" s="7">
        <v>18.88</v>
      </c>
      <c r="L32" s="6">
        <v>0.66200000000000003</v>
      </c>
      <c r="M32" s="5">
        <v>150</v>
      </c>
      <c r="N32" s="19">
        <v>8.94</v>
      </c>
      <c r="O32" s="7">
        <v>19.2</v>
      </c>
      <c r="Q32" s="2">
        <f t="shared" si="1"/>
        <v>18.62</v>
      </c>
      <c r="R32" s="1">
        <f t="shared" si="0"/>
        <v>124.13333333333334</v>
      </c>
    </row>
    <row r="33" spans="2:18" x14ac:dyDescent="0.25">
      <c r="B33" s="6">
        <v>0.68700000000000006</v>
      </c>
      <c r="C33" s="5">
        <v>200</v>
      </c>
      <c r="D33" s="4">
        <v>2.9830000000000001</v>
      </c>
      <c r="E33" s="7">
        <v>24.14</v>
      </c>
      <c r="G33" s="6">
        <v>0.66200000000000003</v>
      </c>
      <c r="H33" s="5">
        <v>200</v>
      </c>
      <c r="I33" s="4">
        <v>5.9420000000000002</v>
      </c>
      <c r="J33" s="7">
        <v>26.16</v>
      </c>
      <c r="L33" s="6">
        <v>0.67200000000000004</v>
      </c>
      <c r="M33" s="5">
        <v>200</v>
      </c>
      <c r="N33" s="19">
        <v>8.92</v>
      </c>
      <c r="O33" s="7">
        <v>26.5</v>
      </c>
      <c r="Q33" s="2">
        <f t="shared" si="1"/>
        <v>25.599999999999998</v>
      </c>
      <c r="R33" s="1">
        <f t="shared" si="0"/>
        <v>128</v>
      </c>
    </row>
    <row r="34" spans="2:18" x14ac:dyDescent="0.25">
      <c r="B34" s="6">
        <v>0.69699999999999995</v>
      </c>
      <c r="C34" s="5">
        <v>250</v>
      </c>
      <c r="D34" s="4">
        <v>2.9740000000000002</v>
      </c>
      <c r="E34" s="7">
        <v>27.98</v>
      </c>
      <c r="G34" s="6">
        <v>0.67600000000000005</v>
      </c>
      <c r="H34" s="5">
        <v>250</v>
      </c>
      <c r="I34" s="4">
        <v>5.9340000000000002</v>
      </c>
      <c r="J34" s="7">
        <v>29.03</v>
      </c>
      <c r="L34" s="6">
        <v>0.66</v>
      </c>
      <c r="M34" s="5">
        <v>250</v>
      </c>
      <c r="N34" s="19">
        <v>8.9</v>
      </c>
      <c r="O34" s="7">
        <v>34.5</v>
      </c>
      <c r="Q34" s="2">
        <f t="shared" si="1"/>
        <v>30.503333333333334</v>
      </c>
      <c r="R34" s="1">
        <f t="shared" si="0"/>
        <v>122.01333333333334</v>
      </c>
    </row>
    <row r="35" spans="2:18" x14ac:dyDescent="0.25">
      <c r="B35" s="6">
        <v>0.70699999999999996</v>
      </c>
      <c r="C35" s="5">
        <v>300</v>
      </c>
      <c r="D35" s="4">
        <v>2.9569999999999999</v>
      </c>
      <c r="E35" s="7">
        <v>34.340000000000003</v>
      </c>
      <c r="G35" s="6">
        <v>0.68400000000000005</v>
      </c>
      <c r="H35" s="5">
        <v>300</v>
      </c>
      <c r="I35" s="4">
        <v>5.9180000000000001</v>
      </c>
      <c r="J35" s="7">
        <v>35.200000000000003</v>
      </c>
      <c r="L35" s="6">
        <v>0.65</v>
      </c>
      <c r="M35" s="5">
        <v>300</v>
      </c>
      <c r="N35" s="19">
        <v>8.8800000000000008</v>
      </c>
      <c r="O35" s="7">
        <v>43.9</v>
      </c>
      <c r="Q35" s="2">
        <f t="shared" si="1"/>
        <v>37.813333333333333</v>
      </c>
      <c r="R35" s="1">
        <f t="shared" si="0"/>
        <v>126.04444444444444</v>
      </c>
    </row>
    <row r="36" spans="2:18" x14ac:dyDescent="0.25">
      <c r="B36" s="6">
        <v>0.71699999999999997</v>
      </c>
      <c r="C36" s="5">
        <v>350</v>
      </c>
      <c r="D36" s="4">
        <v>2.9409999999999998</v>
      </c>
      <c r="E36" s="7">
        <v>40.479999999999997</v>
      </c>
      <c r="G36" s="6">
        <v>0.69</v>
      </c>
      <c r="H36" s="5">
        <v>350</v>
      </c>
      <c r="I36" s="4">
        <v>5.9020000000000001</v>
      </c>
      <c r="J36" s="7">
        <v>41.3</v>
      </c>
      <c r="L36" s="6">
        <v>0.65400000000000003</v>
      </c>
      <c r="M36" s="5">
        <v>350</v>
      </c>
      <c r="N36" s="19">
        <v>8.86</v>
      </c>
      <c r="O36" s="7">
        <v>51.6</v>
      </c>
      <c r="Q36" s="2">
        <f t="shared" si="1"/>
        <v>44.46</v>
      </c>
      <c r="R36" s="1">
        <f t="shared" si="0"/>
        <v>127.02857142857144</v>
      </c>
    </row>
    <row r="37" spans="2:18" ht="15.75" thickBot="1" x14ac:dyDescent="0.3">
      <c r="B37" s="8">
        <v>0.71899999999999997</v>
      </c>
      <c r="C37" s="9">
        <v>400</v>
      </c>
      <c r="D37" s="10">
        <v>2.9239999999999999</v>
      </c>
      <c r="E37" s="11">
        <v>46.6</v>
      </c>
      <c r="G37" s="8">
        <v>0.69499999999999995</v>
      </c>
      <c r="H37" s="9">
        <v>400</v>
      </c>
      <c r="I37" s="10">
        <v>5.8849999999999998</v>
      </c>
      <c r="J37" s="11">
        <v>47.9</v>
      </c>
      <c r="L37" s="8">
        <v>0.64400000000000002</v>
      </c>
      <c r="M37" s="9">
        <v>400</v>
      </c>
      <c r="N37" s="19">
        <v>8.83</v>
      </c>
      <c r="O37" s="11">
        <v>62.3</v>
      </c>
      <c r="Q37" s="2">
        <f t="shared" si="1"/>
        <v>52.266666666666673</v>
      </c>
      <c r="R37" s="1">
        <f t="shared" si="0"/>
        <v>130.66666666666669</v>
      </c>
    </row>
    <row r="39" spans="2:18" x14ac:dyDescent="0.25">
      <c r="R39" s="1">
        <f>AVERAGE(R17:R38)</f>
        <v>114.87750663798285</v>
      </c>
    </row>
  </sheetData>
  <pageMargins left="0.7" right="0.7" top="0.75" bottom="0.75" header="0.3" footer="0.3"/>
  <pageSetup paperSize="9" orientation="portrait" verticalDpi="597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9"/>
  <sheetViews>
    <sheetView tabSelected="1" zoomScale="115" zoomScaleNormal="115" workbookViewId="0">
      <selection activeCell="R18" sqref="R18"/>
    </sheetView>
  </sheetViews>
  <sheetFormatPr defaultRowHeight="15" x14ac:dyDescent="0.25"/>
  <cols>
    <col min="2" max="2" width="9.140625" hidden="1" customWidth="1"/>
    <col min="4" max="4" width="9.140625" hidden="1" customWidth="1"/>
    <col min="6" max="6" width="4.42578125" customWidth="1"/>
    <col min="7" max="9" width="9.140625" customWidth="1"/>
    <col min="11" max="14" width="9.140625" customWidth="1"/>
    <col min="16" max="16" width="3.7109375" customWidth="1"/>
    <col min="17" max="17" width="9.42578125" bestFit="1" customWidth="1"/>
  </cols>
  <sheetData>
    <row r="1" spans="2:18" ht="15.75" thickBot="1" x14ac:dyDescent="0.3"/>
    <row r="2" spans="2:18" ht="18.75" thickBot="1" x14ac:dyDescent="0.4">
      <c r="B2" s="16" t="s">
        <v>9</v>
      </c>
      <c r="C2" s="17" t="s">
        <v>1</v>
      </c>
      <c r="D2" s="17" t="s">
        <v>2</v>
      </c>
      <c r="E2" s="18" t="s">
        <v>3</v>
      </c>
      <c r="F2" s="3"/>
      <c r="G2" s="16" t="s">
        <v>0</v>
      </c>
      <c r="H2" s="17" t="s">
        <v>1</v>
      </c>
      <c r="I2" s="17" t="s">
        <v>2</v>
      </c>
      <c r="J2" s="18" t="s">
        <v>3</v>
      </c>
      <c r="L2" s="16" t="s">
        <v>0</v>
      </c>
      <c r="M2" s="17" t="s">
        <v>1</v>
      </c>
      <c r="N2" s="17" t="s">
        <v>2</v>
      </c>
      <c r="O2" s="18" t="s">
        <v>3</v>
      </c>
      <c r="P2" s="3"/>
      <c r="Q2" s="23" t="s">
        <v>7</v>
      </c>
      <c r="R2" s="23" t="s">
        <v>8</v>
      </c>
    </row>
    <row r="3" spans="2:18" ht="18" x14ac:dyDescent="0.35">
      <c r="B3" s="20"/>
      <c r="C3" s="21"/>
      <c r="D3" s="21"/>
      <c r="E3" s="22" t="s">
        <v>4</v>
      </c>
      <c r="F3" s="3"/>
      <c r="G3" s="20"/>
      <c r="H3" s="21"/>
      <c r="I3" s="21"/>
      <c r="J3" s="22" t="s">
        <v>5</v>
      </c>
      <c r="L3" s="20"/>
      <c r="M3" s="21"/>
      <c r="N3" s="21"/>
      <c r="O3" s="22" t="s">
        <v>6</v>
      </c>
      <c r="P3" s="3"/>
    </row>
    <row r="4" spans="2:18" x14ac:dyDescent="0.25">
      <c r="B4" s="12">
        <v>0.46600000000000003</v>
      </c>
      <c r="C4" s="13">
        <v>0.1</v>
      </c>
      <c r="D4" s="14">
        <v>3.0270000000000001</v>
      </c>
      <c r="E4" s="15">
        <v>0</v>
      </c>
      <c r="G4" s="12">
        <v>0.47199999999999998</v>
      </c>
      <c r="H4" s="13">
        <v>0.1</v>
      </c>
      <c r="I4" s="14">
        <v>6.0220000000000002</v>
      </c>
      <c r="J4" s="15">
        <v>0</v>
      </c>
      <c r="L4" s="12">
        <v>0.42699999999999999</v>
      </c>
      <c r="M4" s="13">
        <v>0.1</v>
      </c>
      <c r="N4" s="19">
        <v>8.99</v>
      </c>
      <c r="O4" s="15">
        <v>0</v>
      </c>
      <c r="Q4" s="2">
        <f>(E4+J4+O4)/3</f>
        <v>0</v>
      </c>
      <c r="R4" s="1">
        <f t="shared" ref="R4:R37" si="0">Q4/C4*1000</f>
        <v>0</v>
      </c>
    </row>
    <row r="5" spans="2:18" x14ac:dyDescent="0.25">
      <c r="B5" s="6">
        <v>0.495</v>
      </c>
      <c r="C5" s="5">
        <v>0.2</v>
      </c>
      <c r="D5" s="4">
        <v>3.0270000000000001</v>
      </c>
      <c r="E5" s="7">
        <v>0</v>
      </c>
      <c r="G5" s="6">
        <v>0.5</v>
      </c>
      <c r="H5" s="5">
        <v>0.2</v>
      </c>
      <c r="I5" s="4">
        <v>6.0220000000000002</v>
      </c>
      <c r="J5" s="7">
        <v>0</v>
      </c>
      <c r="L5" s="6">
        <v>0.47099999999999997</v>
      </c>
      <c r="M5" s="5">
        <v>0.2</v>
      </c>
      <c r="N5" s="19">
        <v>8.99</v>
      </c>
      <c r="O5" s="7">
        <v>0</v>
      </c>
      <c r="Q5" s="2">
        <f t="shared" ref="Q5:Q37" si="1">(E5+J5+O5)/3</f>
        <v>0</v>
      </c>
      <c r="R5" s="1">
        <f t="shared" si="0"/>
        <v>0</v>
      </c>
    </row>
    <row r="6" spans="2:18" x14ac:dyDescent="0.25">
      <c r="B6" s="6">
        <v>0.51100000000000001</v>
      </c>
      <c r="C6" s="5">
        <v>0.3</v>
      </c>
      <c r="D6" s="4">
        <v>3.0270000000000001</v>
      </c>
      <c r="E6" s="7">
        <v>0.03</v>
      </c>
      <c r="G6" s="6">
        <v>0.50900000000000001</v>
      </c>
      <c r="H6" s="5">
        <v>0.3</v>
      </c>
      <c r="I6" s="4">
        <v>6.0220000000000002</v>
      </c>
      <c r="J6" s="7">
        <v>0.01</v>
      </c>
      <c r="L6" s="6">
        <v>0.49099999999999999</v>
      </c>
      <c r="M6" s="5">
        <v>0.3</v>
      </c>
      <c r="N6" s="19">
        <v>8.99</v>
      </c>
      <c r="O6" s="7">
        <v>0.01</v>
      </c>
      <c r="Q6" s="2">
        <f t="shared" si="1"/>
        <v>1.6666666666666666E-2</v>
      </c>
      <c r="R6" s="1">
        <f t="shared" si="0"/>
        <v>55.555555555555557</v>
      </c>
    </row>
    <row r="7" spans="2:18" x14ac:dyDescent="0.25">
      <c r="B7" s="6">
        <v>0.51900000000000002</v>
      </c>
      <c r="C7" s="5">
        <v>0.4</v>
      </c>
      <c r="D7" s="4">
        <v>3.0270000000000001</v>
      </c>
      <c r="E7" s="7">
        <v>0.02</v>
      </c>
      <c r="G7" s="6">
        <v>0.51900000000000002</v>
      </c>
      <c r="H7" s="5">
        <v>0.4</v>
      </c>
      <c r="I7" s="4">
        <v>6.0229999999999997</v>
      </c>
      <c r="J7" s="7">
        <v>0.02</v>
      </c>
      <c r="L7" s="6">
        <v>0.505</v>
      </c>
      <c r="M7" s="5">
        <v>0.4</v>
      </c>
      <c r="N7" s="19">
        <v>8.99</v>
      </c>
      <c r="O7" s="7">
        <v>0.02</v>
      </c>
      <c r="Q7" s="2">
        <f t="shared" si="1"/>
        <v>0.02</v>
      </c>
      <c r="R7" s="1">
        <f t="shared" si="0"/>
        <v>49.999999999999993</v>
      </c>
    </row>
    <row r="8" spans="2:18" x14ac:dyDescent="0.25">
      <c r="B8" s="6">
        <v>0.52900000000000003</v>
      </c>
      <c r="C8" s="5">
        <v>0.5</v>
      </c>
      <c r="D8" s="4">
        <v>3.0270000000000001</v>
      </c>
      <c r="E8" s="7">
        <v>0.03</v>
      </c>
      <c r="G8" s="6">
        <v>0.52500000000000002</v>
      </c>
      <c r="H8" s="5">
        <v>0.5</v>
      </c>
      <c r="I8" s="4">
        <v>6.0229999999999997</v>
      </c>
      <c r="J8" s="7">
        <v>0.03</v>
      </c>
      <c r="L8" s="6">
        <v>0.51100000000000001</v>
      </c>
      <c r="M8" s="5">
        <v>0.5</v>
      </c>
      <c r="N8" s="19">
        <v>8.99</v>
      </c>
      <c r="O8" s="7">
        <v>0.03</v>
      </c>
      <c r="Q8" s="2">
        <f t="shared" si="1"/>
        <v>0.03</v>
      </c>
      <c r="R8" s="1">
        <f t="shared" si="0"/>
        <v>60</v>
      </c>
    </row>
    <row r="9" spans="2:18" x14ac:dyDescent="0.25">
      <c r="B9" s="6">
        <v>0.53900000000000003</v>
      </c>
      <c r="C9" s="5">
        <v>0.7</v>
      </c>
      <c r="D9" s="4">
        <v>3.0270000000000001</v>
      </c>
      <c r="E9" s="7">
        <v>0.05</v>
      </c>
      <c r="G9" s="6">
        <v>0.53700000000000003</v>
      </c>
      <c r="H9" s="5">
        <v>0.7</v>
      </c>
      <c r="I9" s="4">
        <v>6.0229999999999997</v>
      </c>
      <c r="J9" s="7">
        <v>0.04</v>
      </c>
      <c r="L9" s="6">
        <v>0.52300000000000002</v>
      </c>
      <c r="M9" s="5">
        <v>0.7</v>
      </c>
      <c r="N9" s="19">
        <v>8.99</v>
      </c>
      <c r="O9" s="7">
        <v>0.05</v>
      </c>
      <c r="Q9" s="2">
        <f t="shared" si="1"/>
        <v>4.6666666666666669E-2</v>
      </c>
      <c r="R9" s="1">
        <f t="shared" si="0"/>
        <v>66.666666666666686</v>
      </c>
    </row>
    <row r="10" spans="2:18" x14ac:dyDescent="0.25">
      <c r="B10" s="6">
        <v>0.55100000000000005</v>
      </c>
      <c r="C10" s="5">
        <v>1</v>
      </c>
      <c r="D10" s="4">
        <v>2.7E-2</v>
      </c>
      <c r="E10" s="7">
        <v>7.0000000000000007E-2</v>
      </c>
      <c r="G10" s="6">
        <v>0.54900000000000004</v>
      </c>
      <c r="H10" s="5">
        <v>1</v>
      </c>
      <c r="I10" s="4">
        <v>6.0229999999999997</v>
      </c>
      <c r="J10" s="7">
        <v>7.0000000000000007E-2</v>
      </c>
      <c r="L10" s="6">
        <v>0.53700000000000003</v>
      </c>
      <c r="M10" s="5">
        <v>1</v>
      </c>
      <c r="N10" s="19">
        <v>8.99</v>
      </c>
      <c r="O10" s="7">
        <v>7.0000000000000007E-2</v>
      </c>
      <c r="Q10" s="2">
        <f t="shared" si="1"/>
        <v>7.0000000000000007E-2</v>
      </c>
      <c r="R10" s="1">
        <f t="shared" si="0"/>
        <v>70</v>
      </c>
    </row>
    <row r="11" spans="2:18" x14ac:dyDescent="0.25">
      <c r="B11" s="6">
        <v>0.56000000000000005</v>
      </c>
      <c r="C11" s="5">
        <v>1.5</v>
      </c>
      <c r="D11" s="4">
        <v>3.0259999999999998</v>
      </c>
      <c r="E11" s="7">
        <v>0.12</v>
      </c>
      <c r="G11" s="6">
        <v>0.56000000000000005</v>
      </c>
      <c r="H11" s="5">
        <v>1.5</v>
      </c>
      <c r="I11" s="4">
        <v>6.0220000000000002</v>
      </c>
      <c r="J11" s="7">
        <v>0.11</v>
      </c>
      <c r="L11" s="6">
        <v>0.54900000000000004</v>
      </c>
      <c r="M11" s="5">
        <v>1.5</v>
      </c>
      <c r="N11" s="19">
        <v>8.99</v>
      </c>
      <c r="O11" s="7">
        <v>0.12</v>
      </c>
      <c r="Q11" s="2">
        <f t="shared" si="1"/>
        <v>0.11666666666666665</v>
      </c>
      <c r="R11" s="1">
        <f t="shared" si="0"/>
        <v>77.777777777777771</v>
      </c>
    </row>
    <row r="12" spans="2:18" x14ac:dyDescent="0.25">
      <c r="B12" s="6">
        <v>0.56999999999999995</v>
      </c>
      <c r="C12" s="5">
        <v>2</v>
      </c>
      <c r="D12" s="4">
        <v>3.0270000000000001</v>
      </c>
      <c r="E12" s="7">
        <v>0.17</v>
      </c>
      <c r="G12" s="6">
        <v>0.56799999999999995</v>
      </c>
      <c r="H12" s="5">
        <v>2</v>
      </c>
      <c r="I12" s="4">
        <v>6.0220000000000002</v>
      </c>
      <c r="J12" s="7">
        <v>0.15</v>
      </c>
      <c r="L12" s="6">
        <v>0.55900000000000005</v>
      </c>
      <c r="M12" s="5">
        <v>2</v>
      </c>
      <c r="N12" s="19">
        <v>8.99</v>
      </c>
      <c r="O12" s="7">
        <v>0.17</v>
      </c>
      <c r="Q12" s="2">
        <f t="shared" si="1"/>
        <v>0.16333333333333333</v>
      </c>
      <c r="R12" s="1">
        <f t="shared" si="0"/>
        <v>81.666666666666671</v>
      </c>
    </row>
    <row r="13" spans="2:18" x14ac:dyDescent="0.25">
      <c r="B13" s="6">
        <v>0.57699999999999996</v>
      </c>
      <c r="C13" s="5">
        <v>2.5</v>
      </c>
      <c r="D13" s="4">
        <v>3.0259999999999998</v>
      </c>
      <c r="E13" s="7">
        <v>0.22</v>
      </c>
      <c r="G13" s="6">
        <v>0.57499999999999996</v>
      </c>
      <c r="H13" s="5">
        <v>2.5</v>
      </c>
      <c r="I13" s="4">
        <v>6.0220000000000002</v>
      </c>
      <c r="J13" s="7">
        <v>0.2</v>
      </c>
      <c r="L13" s="6">
        <v>0.56599999999999995</v>
      </c>
      <c r="M13" s="5">
        <v>2.5</v>
      </c>
      <c r="N13" s="19">
        <v>8.99</v>
      </c>
      <c r="O13" s="7">
        <v>0.22</v>
      </c>
      <c r="Q13" s="2">
        <f t="shared" si="1"/>
        <v>0.21333333333333335</v>
      </c>
      <c r="R13" s="1">
        <f t="shared" si="0"/>
        <v>85.333333333333343</v>
      </c>
    </row>
    <row r="14" spans="2:18" x14ac:dyDescent="0.25">
      <c r="B14" s="6">
        <v>0.58599999999999997</v>
      </c>
      <c r="C14" s="5">
        <v>3.5</v>
      </c>
      <c r="D14" s="4">
        <v>3.0259999999999998</v>
      </c>
      <c r="E14" s="7">
        <v>0.32</v>
      </c>
      <c r="G14" s="6">
        <v>0.58399999999999996</v>
      </c>
      <c r="H14" s="5">
        <v>3.5</v>
      </c>
      <c r="I14" s="4">
        <v>6.0220000000000002</v>
      </c>
      <c r="J14" s="7">
        <v>0.3</v>
      </c>
      <c r="L14" s="6">
        <v>0.57799999999999996</v>
      </c>
      <c r="M14" s="5">
        <v>3.5</v>
      </c>
      <c r="N14" s="19">
        <v>8.99</v>
      </c>
      <c r="O14" s="7">
        <v>0.32</v>
      </c>
      <c r="Q14" s="2">
        <f t="shared" si="1"/>
        <v>0.3133333333333333</v>
      </c>
      <c r="R14" s="1">
        <f t="shared" si="0"/>
        <v>89.523809523809518</v>
      </c>
    </row>
    <row r="15" spans="2:18" x14ac:dyDescent="0.25">
      <c r="B15" s="6">
        <v>0.59599999999999997</v>
      </c>
      <c r="C15" s="5">
        <v>5</v>
      </c>
      <c r="D15" s="4">
        <v>3.0259999999999998</v>
      </c>
      <c r="E15" s="7">
        <v>0.46</v>
      </c>
      <c r="G15" s="6">
        <v>0.59499999999999997</v>
      </c>
      <c r="H15" s="5">
        <v>5</v>
      </c>
      <c r="I15" s="4">
        <v>6.0209999999999999</v>
      </c>
      <c r="J15" s="7">
        <v>0.45</v>
      </c>
      <c r="L15" s="6">
        <v>0.58799999999999997</v>
      </c>
      <c r="M15" s="5">
        <v>5</v>
      </c>
      <c r="N15" s="19">
        <v>8.99</v>
      </c>
      <c r="O15" s="7">
        <v>0.47</v>
      </c>
      <c r="Q15" s="2">
        <f t="shared" si="1"/>
        <v>0.45999999999999996</v>
      </c>
      <c r="R15" s="1">
        <f t="shared" si="0"/>
        <v>92</v>
      </c>
    </row>
    <row r="16" spans="2:18" x14ac:dyDescent="0.25">
      <c r="B16" s="6">
        <v>0.60499999999999998</v>
      </c>
      <c r="C16" s="5">
        <v>7</v>
      </c>
      <c r="D16" s="4">
        <v>3.0259999999999998</v>
      </c>
      <c r="E16" s="7">
        <v>0.67</v>
      </c>
      <c r="G16" s="6">
        <v>0.60399999999999998</v>
      </c>
      <c r="H16" s="5">
        <v>7</v>
      </c>
      <c r="I16" s="4">
        <v>6.02</v>
      </c>
      <c r="J16" s="7">
        <v>0.65</v>
      </c>
      <c r="L16" s="6">
        <v>0.59699999999999998</v>
      </c>
      <c r="M16" s="5">
        <v>7</v>
      </c>
      <c r="N16" s="19">
        <v>8.99</v>
      </c>
      <c r="O16" s="7">
        <v>0.67</v>
      </c>
      <c r="Q16" s="2">
        <f t="shared" si="1"/>
        <v>0.66333333333333344</v>
      </c>
      <c r="R16" s="1">
        <f t="shared" si="0"/>
        <v>94.761904761904788</v>
      </c>
    </row>
    <row r="17" spans="2:18" x14ac:dyDescent="0.25">
      <c r="B17" s="6">
        <v>0.61599999999999999</v>
      </c>
      <c r="C17" s="5">
        <v>10</v>
      </c>
      <c r="D17" s="4">
        <v>3.0249999999999999</v>
      </c>
      <c r="E17" s="7">
        <v>0.99</v>
      </c>
      <c r="G17" s="6">
        <v>0.61399999999999999</v>
      </c>
      <c r="H17" s="5">
        <v>10</v>
      </c>
      <c r="I17" s="4">
        <v>6.02</v>
      </c>
      <c r="J17" s="7">
        <v>0.97</v>
      </c>
      <c r="L17" s="6">
        <v>0.60799999999999998</v>
      </c>
      <c r="M17" s="5">
        <v>10</v>
      </c>
      <c r="N17" s="19">
        <v>8.99</v>
      </c>
      <c r="O17" s="7">
        <v>0.99</v>
      </c>
      <c r="Q17" s="2">
        <f t="shared" si="1"/>
        <v>0.98333333333333339</v>
      </c>
      <c r="R17" s="1">
        <f t="shared" si="0"/>
        <v>98.333333333333343</v>
      </c>
    </row>
    <row r="18" spans="2:18" x14ac:dyDescent="0.25">
      <c r="B18" s="6">
        <v>0.623</v>
      </c>
      <c r="C18" s="5">
        <v>13</v>
      </c>
      <c r="D18" s="4">
        <v>3.024</v>
      </c>
      <c r="E18" s="7">
        <v>1.3</v>
      </c>
      <c r="G18" s="6">
        <v>0.621</v>
      </c>
      <c r="H18" s="5">
        <v>13</v>
      </c>
      <c r="I18" s="4">
        <v>6.0190000000000001</v>
      </c>
      <c r="J18" s="7">
        <v>1.29</v>
      </c>
      <c r="L18" s="6">
        <v>0.61399999999999999</v>
      </c>
      <c r="M18" s="5">
        <v>13</v>
      </c>
      <c r="N18" s="19">
        <v>8.99</v>
      </c>
      <c r="O18" s="7">
        <v>1.32</v>
      </c>
      <c r="Q18" s="2">
        <f t="shared" si="1"/>
        <v>1.3033333333333335</v>
      </c>
      <c r="R18" s="1">
        <f t="shared" si="0"/>
        <v>100.25641025641028</v>
      </c>
    </row>
    <row r="19" spans="2:18" x14ac:dyDescent="0.25">
      <c r="B19" s="6">
        <v>0.629</v>
      </c>
      <c r="C19" s="5">
        <v>16</v>
      </c>
      <c r="D19" s="4">
        <v>3.0230000000000001</v>
      </c>
      <c r="E19" s="7">
        <v>1.63</v>
      </c>
      <c r="G19" s="6">
        <v>0.626</v>
      </c>
      <c r="H19" s="5">
        <v>16</v>
      </c>
      <c r="I19" s="4">
        <v>6.0179999999999998</v>
      </c>
      <c r="J19" s="7">
        <v>1.6</v>
      </c>
      <c r="L19" s="6">
        <v>0.62</v>
      </c>
      <c r="M19" s="5">
        <v>16</v>
      </c>
      <c r="N19" s="19">
        <v>8.99</v>
      </c>
      <c r="O19" s="7">
        <v>1.66</v>
      </c>
      <c r="Q19" s="2">
        <f t="shared" si="1"/>
        <v>1.63</v>
      </c>
      <c r="R19" s="1">
        <f t="shared" si="0"/>
        <v>101.875</v>
      </c>
    </row>
    <row r="20" spans="2:18" x14ac:dyDescent="0.25">
      <c r="B20" s="6">
        <v>0.63500000000000001</v>
      </c>
      <c r="C20" s="5">
        <v>20</v>
      </c>
      <c r="D20" s="4">
        <v>3.0219999999999998</v>
      </c>
      <c r="E20" s="7">
        <v>2.0499999999999998</v>
      </c>
      <c r="G20" s="6">
        <v>0.63100000000000001</v>
      </c>
      <c r="H20" s="5">
        <v>20</v>
      </c>
      <c r="I20" s="4">
        <v>6.0170000000000003</v>
      </c>
      <c r="J20" s="7">
        <v>2.0499999999999998</v>
      </c>
      <c r="L20" s="6">
        <v>0.626</v>
      </c>
      <c r="M20" s="5">
        <v>20</v>
      </c>
      <c r="N20" s="19">
        <v>8.99</v>
      </c>
      <c r="O20" s="7">
        <v>2.12</v>
      </c>
      <c r="Q20" s="2">
        <f t="shared" si="1"/>
        <v>2.0733333333333333</v>
      </c>
      <c r="R20" s="1">
        <f t="shared" si="0"/>
        <v>103.66666666666666</v>
      </c>
    </row>
    <row r="21" spans="2:18" x14ac:dyDescent="0.25">
      <c r="B21" s="6">
        <v>0.64200000000000002</v>
      </c>
      <c r="C21" s="5">
        <v>25</v>
      </c>
      <c r="D21" s="4">
        <v>3.0209999999999999</v>
      </c>
      <c r="E21" s="7">
        <v>2.61</v>
      </c>
      <c r="G21" s="6">
        <v>0.63700000000000001</v>
      </c>
      <c r="H21" s="5">
        <v>25</v>
      </c>
      <c r="I21" s="4">
        <v>6.016</v>
      </c>
      <c r="J21" s="7">
        <v>2.62</v>
      </c>
      <c r="L21" s="6">
        <v>0.63100000000000001</v>
      </c>
      <c r="M21" s="5">
        <v>25</v>
      </c>
      <c r="N21" s="19">
        <v>8.99</v>
      </c>
      <c r="O21" s="7">
        <v>2.69</v>
      </c>
      <c r="Q21" s="2">
        <f t="shared" si="1"/>
        <v>2.64</v>
      </c>
      <c r="R21" s="1">
        <f t="shared" si="0"/>
        <v>105.6</v>
      </c>
    </row>
    <row r="22" spans="2:18" x14ac:dyDescent="0.25">
      <c r="B22" s="6">
        <v>0.64700000000000002</v>
      </c>
      <c r="C22" s="5">
        <v>30</v>
      </c>
      <c r="D22" s="4">
        <v>3.0190000000000001</v>
      </c>
      <c r="E22" s="7">
        <v>3.18</v>
      </c>
      <c r="G22" s="6">
        <v>0.64100000000000001</v>
      </c>
      <c r="H22" s="5">
        <v>30</v>
      </c>
      <c r="I22" s="4">
        <v>6.0140000000000002</v>
      </c>
      <c r="J22" s="7">
        <v>3.18</v>
      </c>
      <c r="L22" s="6">
        <v>0.63600000000000001</v>
      </c>
      <c r="M22" s="5">
        <v>30</v>
      </c>
      <c r="N22" s="19">
        <v>8.98</v>
      </c>
      <c r="O22" s="7">
        <v>3.28</v>
      </c>
      <c r="Q22" s="2">
        <f t="shared" si="1"/>
        <v>3.2133333333333334</v>
      </c>
      <c r="R22" s="1">
        <f t="shared" si="0"/>
        <v>107.11111111111111</v>
      </c>
    </row>
    <row r="23" spans="2:18" x14ac:dyDescent="0.25">
      <c r="B23" s="6">
        <v>0.65100000000000002</v>
      </c>
      <c r="C23" s="5">
        <v>35</v>
      </c>
      <c r="D23" s="4">
        <v>3.0179999999999998</v>
      </c>
      <c r="E23" s="7">
        <v>3.77</v>
      </c>
      <c r="G23" s="6">
        <v>0.64400000000000002</v>
      </c>
      <c r="H23" s="5">
        <v>35</v>
      </c>
      <c r="I23" s="4">
        <v>6.0119999999999996</v>
      </c>
      <c r="J23" s="7">
        <v>3.78</v>
      </c>
      <c r="L23" s="6">
        <v>0.63800000000000001</v>
      </c>
      <c r="M23" s="5">
        <v>35</v>
      </c>
      <c r="N23" s="19">
        <v>8.98</v>
      </c>
      <c r="O23" s="7">
        <v>3.87</v>
      </c>
      <c r="Q23" s="2">
        <f t="shared" si="1"/>
        <v>3.8066666666666666</v>
      </c>
      <c r="R23" s="1">
        <f t="shared" si="0"/>
        <v>108.76190476190477</v>
      </c>
    </row>
    <row r="24" spans="2:18" x14ac:dyDescent="0.25">
      <c r="B24" s="6">
        <v>0.65400000000000003</v>
      </c>
      <c r="C24" s="5">
        <v>40</v>
      </c>
      <c r="D24" s="4">
        <v>3.016</v>
      </c>
      <c r="E24" s="7">
        <v>4.3099999999999996</v>
      </c>
      <c r="G24" s="6">
        <v>0.64600000000000002</v>
      </c>
      <c r="H24" s="5">
        <v>40</v>
      </c>
      <c r="I24" s="4">
        <v>6.0110000000000001</v>
      </c>
      <c r="J24" s="7">
        <v>4.37</v>
      </c>
      <c r="L24" s="6">
        <v>0.64</v>
      </c>
      <c r="M24" s="5">
        <v>40</v>
      </c>
      <c r="N24" s="19">
        <v>8.98</v>
      </c>
      <c r="O24" s="7">
        <v>4.49</v>
      </c>
      <c r="Q24" s="2">
        <f t="shared" si="1"/>
        <v>4.3899999999999997</v>
      </c>
      <c r="R24" s="1">
        <f t="shared" si="0"/>
        <v>109.74999999999999</v>
      </c>
    </row>
    <row r="25" spans="2:18" x14ac:dyDescent="0.25">
      <c r="B25" s="6">
        <v>0.66200000000000003</v>
      </c>
      <c r="C25" s="5">
        <v>50</v>
      </c>
      <c r="D25" s="4">
        <v>3.0129999999999999</v>
      </c>
      <c r="E25" s="7">
        <v>5.46</v>
      </c>
      <c r="G25" s="6">
        <v>0.65200000000000002</v>
      </c>
      <c r="H25" s="5">
        <v>50</v>
      </c>
      <c r="I25" s="4">
        <v>6.008</v>
      </c>
      <c r="J25" s="7">
        <v>5.57</v>
      </c>
      <c r="L25" s="6">
        <v>0.64400000000000002</v>
      </c>
      <c r="M25" s="5">
        <v>50</v>
      </c>
      <c r="N25" s="19">
        <v>8.98</v>
      </c>
      <c r="O25" s="7">
        <v>5.75</v>
      </c>
      <c r="Q25" s="2">
        <f t="shared" si="1"/>
        <v>5.5933333333333337</v>
      </c>
      <c r="R25" s="1">
        <f t="shared" si="0"/>
        <v>111.86666666666667</v>
      </c>
    </row>
    <row r="26" spans="2:18" x14ac:dyDescent="0.25">
      <c r="B26" s="6">
        <v>0.66700000000000004</v>
      </c>
      <c r="C26" s="5">
        <v>60</v>
      </c>
      <c r="D26" s="4">
        <v>3.01</v>
      </c>
      <c r="E26" s="7">
        <v>6.65</v>
      </c>
      <c r="G26" s="6">
        <v>0.65500000000000003</v>
      </c>
      <c r="H26" s="5">
        <v>60</v>
      </c>
      <c r="I26" s="4">
        <v>6.0049999999999999</v>
      </c>
      <c r="J26" s="7">
        <v>6.8</v>
      </c>
      <c r="L26" s="6">
        <v>0.64700000000000002</v>
      </c>
      <c r="M26" s="5">
        <v>60</v>
      </c>
      <c r="N26" s="19">
        <v>8.9700000000000006</v>
      </c>
      <c r="O26" s="7">
        <v>7.02</v>
      </c>
      <c r="Q26" s="2">
        <f t="shared" si="1"/>
        <v>6.8233333333333333</v>
      </c>
      <c r="R26" s="1">
        <f t="shared" si="0"/>
        <v>113.72222222222223</v>
      </c>
    </row>
    <row r="27" spans="2:18" x14ac:dyDescent="0.25">
      <c r="B27" s="6">
        <v>0.67200000000000004</v>
      </c>
      <c r="C27" s="5">
        <v>70</v>
      </c>
      <c r="D27" s="4">
        <v>3.0070000000000001</v>
      </c>
      <c r="E27" s="7">
        <v>7.83</v>
      </c>
      <c r="G27" s="6">
        <v>0.66</v>
      </c>
      <c r="H27" s="5">
        <v>70</v>
      </c>
      <c r="I27" s="4">
        <v>5.9980000000000002</v>
      </c>
      <c r="J27" s="7">
        <v>9.4600000000000009</v>
      </c>
      <c r="L27" s="6">
        <v>0.64900000000000002</v>
      </c>
      <c r="M27" s="5">
        <v>70</v>
      </c>
      <c r="N27" s="19">
        <v>8.9700000000000006</v>
      </c>
      <c r="O27" s="7">
        <v>8.35</v>
      </c>
      <c r="Q27" s="2">
        <f t="shared" si="1"/>
        <v>8.5466666666666669</v>
      </c>
      <c r="R27" s="1">
        <f t="shared" si="0"/>
        <v>122.0952380952381</v>
      </c>
    </row>
    <row r="28" spans="2:18" x14ac:dyDescent="0.25">
      <c r="B28" s="6">
        <v>0.67600000000000005</v>
      </c>
      <c r="C28" s="5">
        <v>80</v>
      </c>
      <c r="D28" s="4">
        <v>3.0030000000000001</v>
      </c>
      <c r="E28" s="7">
        <v>9.07</v>
      </c>
      <c r="G28" s="6">
        <v>0.6</v>
      </c>
      <c r="H28" s="5">
        <v>80</v>
      </c>
      <c r="I28" s="4">
        <v>6</v>
      </c>
      <c r="J28" s="7">
        <v>9.23</v>
      </c>
      <c r="L28" s="6">
        <v>0.64900000000000002</v>
      </c>
      <c r="M28" s="5">
        <v>80</v>
      </c>
      <c r="N28" s="19">
        <v>8.9600000000000009</v>
      </c>
      <c r="O28" s="7">
        <v>9.68</v>
      </c>
      <c r="Q28" s="2">
        <f t="shared" si="1"/>
        <v>9.3266666666666662</v>
      </c>
      <c r="R28" s="1">
        <f t="shared" si="0"/>
        <v>116.58333333333333</v>
      </c>
    </row>
    <row r="29" spans="2:18" x14ac:dyDescent="0.25">
      <c r="B29" s="6">
        <v>0.67800000000000005</v>
      </c>
      <c r="C29" s="5">
        <v>90</v>
      </c>
      <c r="D29" s="4">
        <v>3</v>
      </c>
      <c r="E29" s="7">
        <v>10.26</v>
      </c>
      <c r="G29" s="6">
        <v>0.67</v>
      </c>
      <c r="H29" s="5">
        <v>90</v>
      </c>
      <c r="I29" s="4">
        <v>5.9950000000000001</v>
      </c>
      <c r="J29" s="7">
        <v>10.47</v>
      </c>
      <c r="L29" s="6">
        <v>0.65</v>
      </c>
      <c r="M29" s="5">
        <v>90</v>
      </c>
      <c r="N29" s="19">
        <v>8.9600000000000009</v>
      </c>
      <c r="O29" s="7">
        <v>11.1</v>
      </c>
      <c r="Q29" s="2">
        <f t="shared" si="1"/>
        <v>10.61</v>
      </c>
      <c r="R29" s="1">
        <f t="shared" si="0"/>
        <v>117.88888888888887</v>
      </c>
    </row>
    <row r="30" spans="2:18" x14ac:dyDescent="0.25">
      <c r="B30" s="6">
        <v>0.68200000000000005</v>
      </c>
      <c r="C30" s="5">
        <v>100</v>
      </c>
      <c r="D30" s="4">
        <v>2.9969999999999999</v>
      </c>
      <c r="E30" s="7">
        <v>11.48</v>
      </c>
      <c r="G30" s="6">
        <v>0.66700000000000004</v>
      </c>
      <c r="H30" s="5">
        <v>100</v>
      </c>
      <c r="I30" s="4">
        <v>5.9909999999999997</v>
      </c>
      <c r="J30" s="7">
        <v>11.9</v>
      </c>
      <c r="L30" s="6">
        <v>0.64900000000000002</v>
      </c>
      <c r="M30" s="5">
        <v>100</v>
      </c>
      <c r="N30" s="19">
        <v>8.9600000000000009</v>
      </c>
      <c r="O30" s="7">
        <v>12.48</v>
      </c>
      <c r="Q30" s="2">
        <f t="shared" si="1"/>
        <v>11.953333333333333</v>
      </c>
      <c r="R30" s="1">
        <f t="shared" si="0"/>
        <v>119.53333333333333</v>
      </c>
    </row>
    <row r="31" spans="2:18" x14ac:dyDescent="0.25">
      <c r="B31" s="6">
        <v>0.68799999999999994</v>
      </c>
      <c r="C31" s="5">
        <v>120</v>
      </c>
      <c r="D31" s="4">
        <v>2.9910000000000001</v>
      </c>
      <c r="E31" s="7">
        <v>14.03</v>
      </c>
      <c r="G31" s="6">
        <v>0.66400000000000003</v>
      </c>
      <c r="H31" s="5">
        <v>120</v>
      </c>
      <c r="I31" s="4">
        <v>5.9829999999999997</v>
      </c>
      <c r="J31" s="7">
        <v>14.74</v>
      </c>
      <c r="L31" s="6">
        <v>0.65</v>
      </c>
      <c r="M31" s="5">
        <v>120</v>
      </c>
      <c r="N31" s="19">
        <v>8.9499999999999993</v>
      </c>
      <c r="O31" s="7">
        <v>15.26</v>
      </c>
      <c r="Q31" s="2">
        <f t="shared" si="1"/>
        <v>14.676666666666668</v>
      </c>
      <c r="R31" s="1">
        <f t="shared" si="0"/>
        <v>122.30555555555557</v>
      </c>
    </row>
    <row r="32" spans="2:18" x14ac:dyDescent="0.25">
      <c r="B32" s="6">
        <v>0.69699999999999995</v>
      </c>
      <c r="C32" s="5">
        <v>150</v>
      </c>
      <c r="D32" s="4">
        <v>2.9809999999999999</v>
      </c>
      <c r="E32" s="7">
        <v>17.75</v>
      </c>
      <c r="G32" s="6">
        <v>0.67800000000000005</v>
      </c>
      <c r="H32" s="5">
        <v>150</v>
      </c>
      <c r="I32" s="4">
        <v>5.9729999999999999</v>
      </c>
      <c r="J32" s="7">
        <v>18.36</v>
      </c>
      <c r="L32" s="6">
        <v>0.64500000000000002</v>
      </c>
      <c r="M32" s="5">
        <v>150</v>
      </c>
      <c r="N32" s="19">
        <v>8.94</v>
      </c>
      <c r="O32" s="7">
        <v>19.899999999999999</v>
      </c>
      <c r="Q32" s="2">
        <f t="shared" si="1"/>
        <v>18.669999999999998</v>
      </c>
      <c r="R32" s="1">
        <f t="shared" si="0"/>
        <v>124.46666666666665</v>
      </c>
    </row>
    <row r="33" spans="2:18" x14ac:dyDescent="0.25">
      <c r="B33" s="6">
        <v>0.71099999999999997</v>
      </c>
      <c r="C33" s="5">
        <v>200</v>
      </c>
      <c r="D33" s="4">
        <v>2.9649999999999999</v>
      </c>
      <c r="E33" s="7">
        <v>23.8</v>
      </c>
      <c r="G33" s="6">
        <v>0.67700000000000005</v>
      </c>
      <c r="H33" s="5">
        <v>200</v>
      </c>
      <c r="I33" s="4">
        <v>5.9550000000000001</v>
      </c>
      <c r="J33" s="7">
        <v>25.58</v>
      </c>
      <c r="L33" s="6">
        <v>0.64</v>
      </c>
      <c r="M33" s="5">
        <v>200</v>
      </c>
      <c r="N33" s="19">
        <v>8.92</v>
      </c>
      <c r="O33" s="7">
        <v>27.71</v>
      </c>
      <c r="Q33" s="2">
        <f t="shared" si="1"/>
        <v>25.696666666666669</v>
      </c>
      <c r="R33" s="1">
        <f t="shared" si="0"/>
        <v>128.48333333333335</v>
      </c>
    </row>
    <row r="34" spans="2:18" x14ac:dyDescent="0.25">
      <c r="B34" s="6">
        <v>0.71899999999999997</v>
      </c>
      <c r="C34" s="5">
        <v>250</v>
      </c>
      <c r="D34" s="4">
        <v>2.9470000000000001</v>
      </c>
      <c r="E34" s="7">
        <v>30.52</v>
      </c>
      <c r="G34" s="6">
        <v>0.67300000000000004</v>
      </c>
      <c r="H34" s="5">
        <v>250</v>
      </c>
      <c r="I34" s="4">
        <v>5.9349999999999996</v>
      </c>
      <c r="J34" s="7">
        <v>33.21</v>
      </c>
      <c r="L34" s="6">
        <v>0.63500000000000001</v>
      </c>
      <c r="M34" s="5">
        <v>250</v>
      </c>
      <c r="N34" s="19">
        <v>8.9</v>
      </c>
      <c r="O34" s="7">
        <v>37.25</v>
      </c>
      <c r="Q34" s="2">
        <f t="shared" si="1"/>
        <v>33.660000000000004</v>
      </c>
      <c r="R34" s="1">
        <f t="shared" si="0"/>
        <v>134.64000000000001</v>
      </c>
    </row>
    <row r="35" spans="2:18" x14ac:dyDescent="0.25">
      <c r="B35" s="6">
        <v>0.72599999999999998</v>
      </c>
      <c r="C35" s="5">
        <v>300</v>
      </c>
      <c r="D35" s="4">
        <v>2.9289999999999998</v>
      </c>
      <c r="E35" s="7">
        <v>37.270000000000003</v>
      </c>
      <c r="G35" s="6">
        <v>0.67300000000000004</v>
      </c>
      <c r="H35" s="5">
        <v>300</v>
      </c>
      <c r="I35" s="4">
        <v>5.915</v>
      </c>
      <c r="J35" s="7">
        <v>40</v>
      </c>
      <c r="L35" s="6">
        <v>0.625</v>
      </c>
      <c r="M35" s="5">
        <v>300</v>
      </c>
      <c r="N35" s="19">
        <v>8.8699999999999992</v>
      </c>
      <c r="O35" s="7">
        <v>45.3</v>
      </c>
      <c r="Q35" s="2">
        <f t="shared" si="1"/>
        <v>40.856666666666669</v>
      </c>
      <c r="R35" s="1">
        <f t="shared" si="0"/>
        <v>136.1888888888889</v>
      </c>
    </row>
    <row r="36" spans="2:18" x14ac:dyDescent="0.25">
      <c r="B36" s="6">
        <v>0.69599999999999995</v>
      </c>
      <c r="C36" s="5">
        <v>350</v>
      </c>
      <c r="D36" s="4">
        <v>2.9079999999999999</v>
      </c>
      <c r="E36" s="7">
        <v>45.1</v>
      </c>
      <c r="G36" s="6">
        <v>0.66200000000000003</v>
      </c>
      <c r="H36" s="5">
        <v>350</v>
      </c>
      <c r="I36" s="4">
        <v>5.9029999999999996</v>
      </c>
      <c r="J36" s="7">
        <v>51.84</v>
      </c>
      <c r="L36" s="6">
        <v>0.60499999999999998</v>
      </c>
      <c r="M36" s="5">
        <v>350</v>
      </c>
      <c r="N36" s="19">
        <v>8.85</v>
      </c>
      <c r="O36" s="7">
        <v>55.4</v>
      </c>
      <c r="Q36" s="2">
        <f t="shared" si="1"/>
        <v>50.78</v>
      </c>
      <c r="R36" s="1">
        <f t="shared" si="0"/>
        <v>145.08571428571429</v>
      </c>
    </row>
    <row r="37" spans="2:18" ht="15.75" thickBot="1" x14ac:dyDescent="0.3">
      <c r="B37" s="8">
        <v>0.69499999999999995</v>
      </c>
      <c r="C37" s="9">
        <v>400</v>
      </c>
      <c r="D37" s="10">
        <v>2.89</v>
      </c>
      <c r="E37" s="11">
        <v>51.96</v>
      </c>
      <c r="G37" s="8">
        <v>0.66900000000000004</v>
      </c>
      <c r="H37" s="9">
        <v>400</v>
      </c>
      <c r="I37" s="10">
        <v>5.8940000000000001</v>
      </c>
      <c r="J37" s="11">
        <v>59.15</v>
      </c>
      <c r="L37" s="8">
        <v>0.59099999999999997</v>
      </c>
      <c r="M37" s="9">
        <v>400</v>
      </c>
      <c r="N37" s="19">
        <v>8.82</v>
      </c>
      <c r="O37" s="11">
        <v>65.5</v>
      </c>
      <c r="Q37" s="2">
        <f t="shared" si="1"/>
        <v>58.870000000000005</v>
      </c>
      <c r="R37" s="1">
        <f t="shared" si="0"/>
        <v>147.17500000000001</v>
      </c>
    </row>
    <row r="39" spans="2:18" x14ac:dyDescent="0.25">
      <c r="R39" s="1">
        <f>AVERAGE(R17:R38)</f>
        <v>117.87567939996515</v>
      </c>
    </row>
  </sheetData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Hárok1</vt:lpstr>
      <vt:lpstr>dnes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Pavbol Kollár, PhD.</dc:creator>
  <cp:lastModifiedBy>Ja</cp:lastModifiedBy>
  <dcterms:created xsi:type="dcterms:W3CDTF">2022-02-24T15:24:28Z</dcterms:created>
  <dcterms:modified xsi:type="dcterms:W3CDTF">2025-10-01T15:07:41Z</dcterms:modified>
</cp:coreProperties>
</file>